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tilizador\Desktop\"/>
    </mc:Choice>
  </mc:AlternateContent>
  <xr:revisionPtr revIDLastSave="0" documentId="8_{63120B8C-BC4D-4CCA-9D17-2B2268D9D193}" xr6:coauthVersionLast="46" xr6:coauthVersionMax="46" xr10:uidLastSave="{00000000-0000-0000-0000-000000000000}"/>
  <bookViews>
    <workbookView xWindow="-110" yWindow="-110" windowWidth="19420" windowHeight="10420" tabRatio="500" activeTab="1" xr2:uid="{00000000-000D-0000-FFFF-FFFF00000000}"/>
  </bookViews>
  <sheets>
    <sheet name="Grelha" sheetId="7" r:id="rId1"/>
    <sheet name="Ana" sheetId="5" r:id="rId2"/>
    <sheet name="António" sheetId="10" r:id="rId3"/>
    <sheet name="Henrique" sheetId="3" r:id="rId4"/>
    <sheet name="Lina" sheetId="2" r:id="rId5"/>
    <sheet name="Teresa" sheetId="6" r:id="rId6"/>
    <sheet name="Olga" sheetId="1" r:id="rId7"/>
    <sheet name="Resumo" sheetId="8" r:id="rId8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2" i="1" l="1"/>
  <c r="C71" i="1"/>
  <c r="C70" i="1"/>
  <c r="C69" i="1"/>
  <c r="C63" i="1"/>
  <c r="C61" i="1"/>
  <c r="C60" i="1"/>
  <c r="C59" i="1"/>
  <c r="C58" i="1"/>
  <c r="C54" i="1"/>
  <c r="C53" i="1"/>
  <c r="C52" i="1"/>
  <c r="C51" i="1"/>
  <c r="C43" i="1"/>
  <c r="E40" i="1"/>
  <c r="G11" i="8" s="1"/>
  <c r="E38" i="1"/>
  <c r="G10" i="8" s="1"/>
  <c r="C32" i="1"/>
  <c r="C31" i="1"/>
  <c r="C28" i="1"/>
  <c r="C27" i="1"/>
  <c r="C23" i="1"/>
  <c r="C22" i="1"/>
  <c r="C21" i="1"/>
  <c r="C20" i="1"/>
  <c r="C19" i="1"/>
  <c r="C14" i="1"/>
  <c r="C13" i="1"/>
  <c r="C12" i="1"/>
  <c r="C11" i="1"/>
  <c r="C9" i="1"/>
  <c r="C75" i="6"/>
  <c r="C73" i="6"/>
  <c r="C72" i="6"/>
  <c r="C71" i="6"/>
  <c r="C70" i="6"/>
  <c r="C69" i="6"/>
  <c r="C66" i="6"/>
  <c r="C64" i="6"/>
  <c r="C63" i="6"/>
  <c r="C61" i="6"/>
  <c r="C57" i="6"/>
  <c r="C56" i="6"/>
  <c r="C55" i="6"/>
  <c r="C54" i="6"/>
  <c r="C53" i="6"/>
  <c r="C52" i="6"/>
  <c r="C51" i="6"/>
  <c r="C49" i="6"/>
  <c r="C45" i="6"/>
  <c r="C44" i="6"/>
  <c r="E40" i="6"/>
  <c r="F11" i="8" s="1"/>
  <c r="C35" i="6"/>
  <c r="C34" i="6"/>
  <c r="C33" i="6"/>
  <c r="C32" i="6"/>
  <c r="C31" i="6"/>
  <c r="C30" i="6"/>
  <c r="C26" i="6"/>
  <c r="C25" i="6"/>
  <c r="C23" i="6"/>
  <c r="C21" i="6"/>
  <c r="C20" i="6"/>
  <c r="C19" i="6"/>
  <c r="C16" i="6"/>
  <c r="C15" i="6"/>
  <c r="C14" i="6"/>
  <c r="C13" i="6"/>
  <c r="C12" i="6"/>
  <c r="C11" i="6"/>
  <c r="C10" i="6"/>
  <c r="C9" i="6"/>
  <c r="C8" i="6"/>
  <c r="C7" i="6"/>
  <c r="C75" i="2"/>
  <c r="C74" i="2"/>
  <c r="C73" i="2"/>
  <c r="C70" i="2"/>
  <c r="C69" i="2"/>
  <c r="C68" i="2"/>
  <c r="C66" i="2"/>
  <c r="C65" i="2"/>
  <c r="C64" i="2"/>
  <c r="C63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5" i="2"/>
  <c r="C44" i="2"/>
  <c r="C43" i="2"/>
  <c r="E40" i="2"/>
  <c r="E11" i="8" s="1"/>
  <c r="E38" i="2"/>
  <c r="E10" i="8" s="1"/>
  <c r="C35" i="2"/>
  <c r="C34" i="2"/>
  <c r="C33" i="2"/>
  <c r="C32" i="2"/>
  <c r="C31" i="2"/>
  <c r="C30" i="2"/>
  <c r="C28" i="2"/>
  <c r="C27" i="2"/>
  <c r="C26" i="2"/>
  <c r="C25" i="2"/>
  <c r="C23" i="2"/>
  <c r="C22" i="2"/>
  <c r="C21" i="2"/>
  <c r="C20" i="2"/>
  <c r="C19" i="2"/>
  <c r="C16" i="2"/>
  <c r="C15" i="2"/>
  <c r="C14" i="2"/>
  <c r="C12" i="2"/>
  <c r="C11" i="2"/>
  <c r="C10" i="2"/>
  <c r="C9" i="2"/>
  <c r="C8" i="2"/>
  <c r="C7" i="2"/>
  <c r="C75" i="3"/>
  <c r="C74" i="3"/>
  <c r="C73" i="3"/>
  <c r="C72" i="3"/>
  <c r="C71" i="3"/>
  <c r="C70" i="3"/>
  <c r="C69" i="3"/>
  <c r="C68" i="3"/>
  <c r="C66" i="3"/>
  <c r="C65" i="3"/>
  <c r="C64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5" i="3"/>
  <c r="C44" i="3"/>
  <c r="E40" i="3"/>
  <c r="D11" i="8" s="1"/>
  <c r="C38" i="3"/>
  <c r="C35" i="3"/>
  <c r="C34" i="3"/>
  <c r="C33" i="3"/>
  <c r="C32" i="3"/>
  <c r="C30" i="3"/>
  <c r="C28" i="3"/>
  <c r="C27" i="3"/>
  <c r="C26" i="3"/>
  <c r="C25" i="3"/>
  <c r="C23" i="3"/>
  <c r="C22" i="3"/>
  <c r="C21" i="3"/>
  <c r="C20" i="3"/>
  <c r="C19" i="3"/>
  <c r="C16" i="3"/>
  <c r="C15" i="3"/>
  <c r="C14" i="3"/>
  <c r="C13" i="3"/>
  <c r="C12" i="3"/>
  <c r="C11" i="3"/>
  <c r="C10" i="3"/>
  <c r="C9" i="3"/>
  <c r="C8" i="3"/>
  <c r="C7" i="3"/>
  <c r="C75" i="10"/>
  <c r="C74" i="10"/>
  <c r="C73" i="10"/>
  <c r="C71" i="10"/>
  <c r="C70" i="10"/>
  <c r="C69" i="10"/>
  <c r="C68" i="10"/>
  <c r="C66" i="10"/>
  <c r="C65" i="10"/>
  <c r="C64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5" i="10"/>
  <c r="C44" i="10"/>
  <c r="C43" i="10"/>
  <c r="C40" i="10"/>
  <c r="E38" i="10"/>
  <c r="C10" i="8" s="1"/>
  <c r="C35" i="10"/>
  <c r="C34" i="10"/>
  <c r="C33" i="10"/>
  <c r="C32" i="10"/>
  <c r="C31" i="10"/>
  <c r="C30" i="10"/>
  <c r="C28" i="10"/>
  <c r="C27" i="10"/>
  <c r="C26" i="10"/>
  <c r="C25" i="10"/>
  <c r="C23" i="10"/>
  <c r="C22" i="10"/>
  <c r="C21" i="10"/>
  <c r="C20" i="10"/>
  <c r="C19" i="10"/>
  <c r="C16" i="10"/>
  <c r="C15" i="10"/>
  <c r="C14" i="10"/>
  <c r="C13" i="10"/>
  <c r="C12" i="10"/>
  <c r="C11" i="10"/>
  <c r="C10" i="10"/>
  <c r="C9" i="10"/>
  <c r="C8" i="10"/>
  <c r="C7" i="10"/>
  <c r="C75" i="5"/>
  <c r="C74" i="5"/>
  <c r="C73" i="5"/>
  <c r="C72" i="5"/>
  <c r="C71" i="5"/>
  <c r="C70" i="5"/>
  <c r="C69" i="5"/>
  <c r="C66" i="5"/>
  <c r="C65" i="5"/>
  <c r="C64" i="5"/>
  <c r="C63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5" i="5"/>
  <c r="C44" i="5"/>
  <c r="C43" i="5"/>
  <c r="E40" i="5"/>
  <c r="B11" i="8" s="1"/>
  <c r="C38" i="5"/>
  <c r="C35" i="5"/>
  <c r="C34" i="5"/>
  <c r="C33" i="5"/>
  <c r="C32" i="5"/>
  <c r="C31" i="5"/>
  <c r="C30" i="5"/>
  <c r="C28" i="5"/>
  <c r="C27" i="5"/>
  <c r="C26" i="5"/>
  <c r="C25" i="5"/>
  <c r="C23" i="5"/>
  <c r="C22" i="5"/>
  <c r="C21" i="5"/>
  <c r="C20" i="5"/>
  <c r="C19" i="5"/>
  <c r="C16" i="5"/>
  <c r="C15" i="5"/>
  <c r="C14" i="5"/>
  <c r="C13" i="5"/>
  <c r="C12" i="5"/>
  <c r="C11" i="5"/>
  <c r="C10" i="5"/>
  <c r="C9" i="5"/>
  <c r="C8" i="5"/>
  <c r="C7" i="5"/>
  <c r="C74" i="6"/>
  <c r="C68" i="6"/>
  <c r="C65" i="6"/>
  <c r="C60" i="6"/>
  <c r="C59" i="6"/>
  <c r="C58" i="6"/>
  <c r="C50" i="6"/>
  <c r="C48" i="6"/>
  <c r="E38" i="6"/>
  <c r="F10" i="8" s="1"/>
  <c r="C38" i="6"/>
  <c r="C28" i="6"/>
  <c r="C27" i="6"/>
  <c r="C75" i="1"/>
  <c r="C74" i="1"/>
  <c r="C73" i="1"/>
  <c r="C66" i="1"/>
  <c r="C65" i="1"/>
  <c r="C64" i="1"/>
  <c r="C57" i="1"/>
  <c r="C56" i="1"/>
  <c r="C55" i="1"/>
  <c r="C49" i="1"/>
  <c r="C48" i="1"/>
  <c r="C45" i="1"/>
  <c r="C44" i="1"/>
  <c r="C35" i="1"/>
  <c r="C34" i="1"/>
  <c r="C33" i="1"/>
  <c r="C26" i="1"/>
  <c r="C25" i="1"/>
  <c r="C16" i="1"/>
  <c r="C15" i="1"/>
  <c r="C8" i="1"/>
  <c r="C7" i="1"/>
  <c r="C72" i="2"/>
  <c r="C71" i="2"/>
  <c r="C61" i="2"/>
  <c r="C13" i="2"/>
  <c r="D17" i="7"/>
  <c r="D68" i="7"/>
  <c r="D69" i="7"/>
  <c r="D70" i="7"/>
  <c r="D71" i="7"/>
  <c r="D72" i="7"/>
  <c r="D75" i="7"/>
  <c r="E68" i="7"/>
  <c r="F75" i="7" s="1"/>
  <c r="D63" i="7"/>
  <c r="D64" i="7"/>
  <c r="D65" i="7"/>
  <c r="D66" i="7"/>
  <c r="E63" i="7"/>
  <c r="F66" i="7" s="1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E48" i="7"/>
  <c r="F61" i="7" s="1"/>
  <c r="D42" i="7"/>
  <c r="D43" i="7"/>
  <c r="D44" i="7"/>
  <c r="D45" i="7"/>
  <c r="E42" i="7"/>
  <c r="F45" i="7" s="1"/>
  <c r="G45" i="7" s="1"/>
  <c r="H45" i="7" s="1"/>
  <c r="D40" i="7"/>
  <c r="E40" i="7" s="1"/>
  <c r="F40" i="7" s="1"/>
  <c r="D38" i="7"/>
  <c r="E38" i="7"/>
  <c r="F38" i="7" s="1"/>
  <c r="D7" i="7"/>
  <c r="E7" i="7" s="1"/>
  <c r="F17" i="7" s="1"/>
  <c r="D8" i="7"/>
  <c r="D10" i="7"/>
  <c r="D12" i="7"/>
  <c r="D13" i="7"/>
  <c r="D14" i="7"/>
  <c r="D16" i="7"/>
  <c r="D19" i="7"/>
  <c r="D20" i="7"/>
  <c r="D21" i="7"/>
  <c r="D22" i="7"/>
  <c r="D23" i="7"/>
  <c r="D25" i="7"/>
  <c r="D26" i="7"/>
  <c r="D27" i="7"/>
  <c r="D28" i="7"/>
  <c r="E19" i="7"/>
  <c r="F28" i="7" s="1"/>
  <c r="D30" i="7"/>
  <c r="D31" i="7"/>
  <c r="D32" i="7"/>
  <c r="D33" i="7"/>
  <c r="D34" i="7"/>
  <c r="D35" i="7"/>
  <c r="E30" i="7"/>
  <c r="F35" i="7" s="1"/>
  <c r="G35" i="7" l="1"/>
  <c r="H35" i="7" s="1"/>
  <c r="G75" i="7"/>
  <c r="H75" i="7" s="1"/>
  <c r="H78" i="7" s="1"/>
  <c r="C40" i="2"/>
  <c r="C38" i="10"/>
  <c r="E63" i="1"/>
  <c r="G15" i="8" s="1"/>
  <c r="E38" i="3"/>
  <c r="D10" i="8" s="1"/>
  <c r="E68" i="5"/>
  <c r="B16" i="8" s="1"/>
  <c r="E63" i="10"/>
  <c r="C15" i="8" s="1"/>
  <c r="E68" i="10"/>
  <c r="C16" i="8" s="1"/>
  <c r="E19" i="6"/>
  <c r="F7" i="8" s="1"/>
  <c r="E42" i="6"/>
  <c r="F12" i="8" s="1"/>
  <c r="E7" i="1"/>
  <c r="G6" i="8" s="1"/>
  <c r="E42" i="5"/>
  <c r="B12" i="8" s="1"/>
  <c r="E30" i="3"/>
  <c r="D8" i="8" s="1"/>
  <c r="E42" i="3"/>
  <c r="D12" i="8" s="1"/>
  <c r="E30" i="1"/>
  <c r="G8" i="8" s="1"/>
  <c r="E42" i="1"/>
  <c r="G12" i="8" s="1"/>
  <c r="E40" i="10"/>
  <c r="C11" i="8" s="1"/>
  <c r="E63" i="3"/>
  <c r="D15" i="8" s="1"/>
  <c r="C40" i="5"/>
  <c r="C40" i="1"/>
  <c r="E48" i="1"/>
  <c r="G14" i="8" s="1"/>
  <c r="E68" i="1"/>
  <c r="G16" i="8" s="1"/>
  <c r="C43" i="3"/>
  <c r="C30" i="1"/>
  <c r="C31" i="3"/>
  <c r="E63" i="6"/>
  <c r="F15" i="8" s="1"/>
  <c r="C38" i="2"/>
  <c r="C68" i="5"/>
  <c r="E30" i="5"/>
  <c r="B8" i="8" s="1"/>
  <c r="C63" i="3"/>
  <c r="C72" i="10"/>
  <c r="C40" i="3"/>
  <c r="C43" i="6"/>
  <c r="E19" i="3"/>
  <c r="D7" i="8" s="1"/>
  <c r="E48" i="2"/>
  <c r="E14" i="8" s="1"/>
  <c r="C38" i="1"/>
  <c r="E7" i="6"/>
  <c r="F6" i="8" s="1"/>
  <c r="E7" i="5"/>
  <c r="B6" i="8" s="1"/>
  <c r="E19" i="10"/>
  <c r="C7" i="8" s="1"/>
  <c r="E7" i="3"/>
  <c r="D6" i="8" s="1"/>
  <c r="E30" i="2"/>
  <c r="E8" i="8" s="1"/>
  <c r="E42" i="2"/>
  <c r="E12" i="8" s="1"/>
  <c r="E68" i="2"/>
  <c r="E16" i="8" s="1"/>
  <c r="E48" i="10"/>
  <c r="C14" i="8" s="1"/>
  <c r="E19" i="1"/>
  <c r="G7" i="8" s="1"/>
  <c r="C10" i="1"/>
  <c r="E68" i="6"/>
  <c r="F16" i="8" s="1"/>
  <c r="E30" i="10"/>
  <c r="C8" i="8" s="1"/>
  <c r="E42" i="10"/>
  <c r="C12" i="8" s="1"/>
  <c r="E48" i="3"/>
  <c r="D14" i="8" s="1"/>
  <c r="E63" i="2"/>
  <c r="E15" i="8" s="1"/>
  <c r="E7" i="10"/>
  <c r="C6" i="8" s="1"/>
  <c r="E48" i="6"/>
  <c r="F14" i="8" s="1"/>
  <c r="E48" i="5"/>
  <c r="B14" i="8" s="1"/>
  <c r="E38" i="5"/>
  <c r="B10" i="8" s="1"/>
  <c r="E68" i="3"/>
  <c r="D16" i="8" s="1"/>
  <c r="C50" i="1"/>
  <c r="E30" i="6"/>
  <c r="F8" i="8" s="1"/>
  <c r="C40" i="6"/>
  <c r="E63" i="5"/>
  <c r="B15" i="8" s="1"/>
  <c r="E19" i="5"/>
  <c r="B7" i="8" s="1"/>
  <c r="C63" i="10"/>
  <c r="E7" i="2"/>
  <c r="E6" i="8" s="1"/>
  <c r="C68" i="1"/>
  <c r="C22" i="6"/>
  <c r="E19" i="2"/>
  <c r="E7" i="8" s="1"/>
</calcChain>
</file>

<file path=xl/sharedStrings.xml><?xml version="1.0" encoding="utf-8"?>
<sst xmlns="http://schemas.openxmlformats.org/spreadsheetml/2006/main" count="564" uniqueCount="102">
  <si>
    <t>I. Subcomponente DTCP 1 (ponderação de 50%): Livros, artigos, comunicações científicas, tendo em consideração a relevância para a área disciplinar / disciplina em que é aberto o concurso e fatores de qualidade; Coordenação e participação em projetos científicos; Geração de propriedade intelectual.</t>
  </si>
  <si>
    <t>II. Subcomponente DTCP 2 (ponderação de 30%): Orientação de teses, Participação em júris de provas e concursos académicos.</t>
  </si>
  <si>
    <t>II. e) Participação em júris de agregação: 8 pontos cada;</t>
  </si>
  <si>
    <t>II. f) Participação em júris de concurso de pessoal docente:</t>
  </si>
  <si>
    <t>II. f) 1- Júri de Concurso para Assistente: 2 pontos cada;</t>
  </si>
  <si>
    <t>II. f) 2- Júri de Concurso para Professores Adjuntos: 3 pontos cada;</t>
  </si>
  <si>
    <t>II. f) 3- Júri de Concurso para Professores Coordenadores ou Professores Associados: 6 pontos cada;</t>
  </si>
  <si>
    <t>II. f) 4- Júri de Concurso para Professores Coordenadores Principais ou Professores Catedráticos: 8 pontos cada.</t>
  </si>
  <si>
    <t>14.2 — Na avaliação da capacidade pedagógica (CP) são objeto de ponderação os seguintes parâmetros e itens:</t>
  </si>
  <si>
    <t>II. a) Docência relevante na área disciplinar / disciplina em que é aberto o concurso, tendo em consideração fatores como a regência, a diversidade e a elaboração dos programas das disciplinas lecionadas: até 4 pontos por ano.</t>
  </si>
  <si>
    <t>14.3 — Na avaliação das outras atividades Relevantes para a Missão da Instituição (OAR) são objeto de ponderação os seguintes parâmetros e itens:</t>
  </si>
  <si>
    <t>I. Subcomponente OAR 1 (ponderação de 50%): Desempenho de cargos de gestão da instituição (presidência/direção, presidência do Conselho Científico/Pedagógico, vice-presidência; coordenação de departamento/área científica/grupo disciplinar, coordenação de curso, direção de unidades de investigação ou de prestação de serviços);</t>
  </si>
  <si>
    <t>I. a) Presidente/Reitor de Instituição de Ensino Superior: 40 pontos por ano completo;</t>
  </si>
  <si>
    <t>I. b) Vice-presidente/Vice-reitor de Instituição de Ensino Superior: 35 pontos por ano completo;</t>
  </si>
  <si>
    <t>I. c) Presidente/Diretor de Escola ou Unidade Orgânica: 30 pontos por ano completo;</t>
  </si>
  <si>
    <t>I. d) Pró-presidente/Pró-reitor, Vice-presidente/Subdiretor de Escola ou Unidade Orgânica, Presidente de Conselho Científico e Conselho Pedagógico: 24 pontos por ano completo;</t>
  </si>
  <si>
    <t>I. e) Vice-Presidente de Conselho Científico e de Conselho Pedagógico, Coordenador de Comissão Científica: 10 pontos por ano completo;</t>
  </si>
  <si>
    <t>I. f) Secretário de órgãos institucionais: 9 pontos por ano completo;</t>
  </si>
  <si>
    <t>I. g) Coordenador de Área Científica ou Departamento: 20 pontos por ano;</t>
  </si>
  <si>
    <t>I. i) Coordenador de Curso de Licenciatura ou Mestrado: 20 pontos por ano;</t>
  </si>
  <si>
    <t>I. j) Coordenador de Curso CET, CTeSP ou de Pós-graduação: 12 por ano;</t>
  </si>
  <si>
    <t>II. Subcomponente OAR 2 (ponderação de 30%): Membro de órgãos e participação em grupos/comissões de trabalho institucionais (criação e restruturação de cursos, avaliação de pessoal, etc).</t>
  </si>
  <si>
    <t>II. a) Membro de Conselho Científico, Pedagógico, Conselho Geral e Conselho Académico: 7 pontos por ano;</t>
  </si>
  <si>
    <t>II. b) Membro da Comissão de Curso de Licenciatura ou Mestrado: 6 pontos por ano;</t>
  </si>
  <si>
    <t>II. d) Membro de Comissão Institucional (elaboração de regulamentos, planeamento estratégico, comissões estatutárias, criação e restruturação de cursos, avaliação de pessoal, membro Institucional do Sistema de Garantia da Qualidade [SGQ], etc): 5 pontos por participação.</t>
  </si>
  <si>
    <t>III. Subcomponente OAR 3 (ponderação de 20%): Outras atividades relevantes (membro de júris de maiores de 23 anos, CET, CTESP, Mestrados, etc; organização de eventos científicos ou artísticos; participação em ações de divulgação da instituição; responsabilidade de laboratórios, responsabilidade em concursos de aquisição de equipamentos, etc).</t>
  </si>
  <si>
    <t>III. a) Presidente e Membros de júri de seleção/seriação mestrado, pós-graduação, concursos especiais, concursos &gt; 23 anos, CET, CTeSP e similares: 7 pontos por participação;</t>
  </si>
  <si>
    <t>III. b) Participação em programa de Mobilidade: Estadias docentes e de investigação: 7 pontos por participação;</t>
  </si>
  <si>
    <t>III. c) Responsável pela organização de eventos científicos ou artísticos: 10 pontos por evento;</t>
  </si>
  <si>
    <t xml:space="preserve">GRELHA DE AVALIAÇÃO </t>
  </si>
  <si>
    <t>Pontuação</t>
  </si>
  <si>
    <t>Itens</t>
  </si>
  <si>
    <t>Pontuação por Iten</t>
  </si>
  <si>
    <t>14.1 — Na avaliação do desempenho técnico-científico e profissional são objeto de ponderação os seguintes parâmetros e itens:</t>
  </si>
  <si>
    <t>III. e) Participação em ações de divulgação da instituição (mostras, artigos na imprensa, etc): 4 pontos por ação;</t>
  </si>
  <si>
    <t>II. c) Membro da Comissão de Curso CET, CTeSP ou de Pós-graduação: 5 pontos por ano;</t>
  </si>
  <si>
    <t>III. Subcomponente DTCP 3 (ponderação de 20%): Desempenho de outras atividades técnico-científicas e/ou profissionais relevantes na área disciplinar / disciplina em que é aberto o concurso (prestação de serviços especializados (e.g. lecionação de cursos de formação); atividades de extensão científica - ex: elaboração de estudos/pareceres/ou similares; moderador/coordenador em palestras, seminários ou congressos; membro de corpo editorial ou de revisão/arbitragem científica de revistas técnicas ou de congressos/eventos científicos; avaliador de artigos científicos/projetos de investigação/recursos didáticos).</t>
  </si>
  <si>
    <t>II. a) Orientação/coorientação de teses de doutoramento (aprovadas): 10 pontos cada;</t>
  </si>
  <si>
    <t>II. b) Orientação/coorientação de teses/relatórios de mestrado (aprovadas): 6 pontos cada;</t>
  </si>
  <si>
    <t>III. a) Avaliador na A3Es: 10 pontos por ano;</t>
  </si>
  <si>
    <t>III. d) Avaliador de artigos científicos: 3 pontos por cada item;</t>
  </si>
  <si>
    <t>III. e) Membro de conselho editorial: 5 pontos por revista;</t>
  </si>
  <si>
    <t>III. f) Membro da comissão científica de eventos: 4 pontos por evento;</t>
  </si>
  <si>
    <t>I. b) Artigos indexados Scopus-WoS/capítulos de livros: 8 pontos cada;</t>
  </si>
  <si>
    <t>II. c) Participação em júris de mestrado (exceto se orientador): 3 pontos cada</t>
  </si>
  <si>
    <t>II. d) Participação em júris de doutoramento ou especialista (exceto se orientador): 6 pontos cada</t>
  </si>
  <si>
    <t>I. d) Outros artigos com arbitragem: 2 pontos cada;</t>
  </si>
  <si>
    <t>II. Subcomponente CP 2 (ponderação de 30%)</t>
  </si>
  <si>
    <t>I. h) Coordenador de Grupo Disciplinar: 15 pontos por ano;</t>
  </si>
  <si>
    <t>Concurso para Professor Coordenador do IPVC</t>
  </si>
  <si>
    <t>I. c) Outros artigos indexados; 5 pontos cada;</t>
  </si>
  <si>
    <t>III. h) Cargos em órgãos diretivos de sociedades científicas/artísticas: 7 pontos por cargo.</t>
  </si>
  <si>
    <t>I. l) Gestor Institucional da Qualidade: 10 pontos por ano;</t>
  </si>
  <si>
    <t>I. m) Gestor de Processo da Qualidade: 8 pontos por ano;</t>
  </si>
  <si>
    <t>I. n) Responsável por unidade/serviços: 8 pontos por ano.</t>
  </si>
  <si>
    <t>I. k) Coordenador da Comissão de Avaliação do Pessoal Docente: 9 por ano;</t>
  </si>
  <si>
    <t>I. a) Experiência efetiva de serviço docente no ensino superior: 4 pontos por ano;</t>
  </si>
  <si>
    <t>III. f)  Responsabilidade de laboratórios: 10 pontos por ano;</t>
  </si>
  <si>
    <t>III. g)  Responsabilidade em concursos de aquisição de equipamentos: 10 pontos por concurso;</t>
  </si>
  <si>
    <t>III. d) Membro da comissão organizadora de eventos científicos ou artísticos: 6 pontos por evento;</t>
  </si>
  <si>
    <t>I. Subcomponente CP 1 (ponderação de 30%)</t>
  </si>
  <si>
    <t>III. Subcomponente CP 3 (ponderação de 40%)</t>
  </si>
  <si>
    <t>III. a) Qualidade do material pedagógico/didático publicado ou apresentado: até 50 pontos;</t>
  </si>
  <si>
    <t>III. c) Frequência de cursos de formação/atualização: 3 pontos por item, até um máximo de 30 pontos;</t>
  </si>
  <si>
    <t>III. d) Qualidade do desempenho pedagógico avaliado pelos alunos: considerando uma escala de avaliação de 1 a 5, 6 pontos por cada avaliação entre 3 e 4, e 8 pontos por cada avaliação entre 4 e 5; consideram-se as dez últimas avaliações pedagógicas semestrais, e toma-se a avaliação pela média dos resultados obtidos na avaliação global do semestre.</t>
  </si>
  <si>
    <t>III. b) Supervisão de atividades pedagógicas: orientação de estágios, projetos ou alunos em prática pedagógica: 4 pontos por aluno até um máximo de 30 alunos;</t>
  </si>
  <si>
    <t>III. b) Elaboração de estudos/pareceres/ou similares: 6 pontos por cada item;</t>
  </si>
  <si>
    <t>III. c) Avaliador de projetos de investigação: 6 pontos por cada item;</t>
  </si>
  <si>
    <t>I. a) Livros (autor/coautor): 20 pontos cada;</t>
  </si>
  <si>
    <t>I. j) Prémios e distinções: 8 pontos cada;</t>
  </si>
  <si>
    <t>I. e) Editor/coeditor (livros/atas/revistas): 8 pontos cada;</t>
  </si>
  <si>
    <t>I. f) Comunicações orais/poster: 3 pontos cada;</t>
  </si>
  <si>
    <t>I. g) Responsável de Projeto financiado por entidade externa FCT ou outra: 10 pontos por ano;</t>
  </si>
  <si>
    <t>I. h) Participação em projeto financiado por entidade externa: 4 pontos por ano;</t>
  </si>
  <si>
    <t>I. i) Patentes registadas: 20 pontos cada;</t>
  </si>
  <si>
    <t>I. k) Qualidade global da produção científica tendo em consideração o número de citações, os fatores de impacto e o índice h: até 80 pontos.</t>
  </si>
  <si>
    <t>Área disciplinar de Educação e Ciências Sociais</t>
  </si>
  <si>
    <t>TOTAL</t>
  </si>
  <si>
    <t>Valores absolutos dos candidatos</t>
  </si>
  <si>
    <t>Ana</t>
  </si>
  <si>
    <t>António</t>
  </si>
  <si>
    <t>Henrique</t>
  </si>
  <si>
    <t>Lina</t>
  </si>
  <si>
    <t>Teresa</t>
  </si>
  <si>
    <t>Olga</t>
  </si>
  <si>
    <t>14.1 I DTCP1</t>
  </si>
  <si>
    <t>14.1 II DTCP2</t>
  </si>
  <si>
    <t>14.1 III DTCP3</t>
  </si>
  <si>
    <t>14.2 I CP1</t>
  </si>
  <si>
    <t>14.2 II CP2</t>
  </si>
  <si>
    <t>14.2 III CP3</t>
  </si>
  <si>
    <t>14.3 I OAR1</t>
  </si>
  <si>
    <t>14.3 II OAR2</t>
  </si>
  <si>
    <t>14.3 III OAR3</t>
  </si>
  <si>
    <t>Candidatos:</t>
  </si>
  <si>
    <t>Ana Maria Coelho de Almeida Peixoto</t>
  </si>
  <si>
    <t>António Pedro Queirós Pereira</t>
  </si>
  <si>
    <t>Henrique Fernandes Rodrigues</t>
  </si>
  <si>
    <t>Lina Maria Dias da Fonseca</t>
  </si>
  <si>
    <t>Maria Teresa Martins Gonçalves</t>
  </si>
  <si>
    <t>Olga Maria Pinto de Matos</t>
  </si>
  <si>
    <t>Média aritmética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</si>
</sst>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61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6">
    <xf numFmtId="0" fontId="0" fillId="0" borderId="0" xfId="0"/>
    <xf numFmtId="0" fontId="5" fillId="0" borderId="0" xfId="0" applyFont="1"/>
    <xf numFmtId="0" fontId="0" fillId="3" borderId="0" xfId="0" applyFill="1"/>
    <xf numFmtId="0" fontId="6" fillId="0" borderId="0" xfId="0" applyFont="1"/>
    <xf numFmtId="0" fontId="7" fillId="3" borderId="0" xfId="0" applyFont="1" applyFill="1"/>
    <xf numFmtId="0" fontId="10" fillId="0" borderId="0" xfId="0" applyFont="1"/>
    <xf numFmtId="0" fontId="12" fillId="0" borderId="0" xfId="0" applyFont="1"/>
    <xf numFmtId="0" fontId="11" fillId="3" borderId="2" xfId="0" applyFont="1" applyFill="1" applyBorder="1" applyAlignment="1">
      <alignment horizontal="justify" vertical="center"/>
    </xf>
    <xf numFmtId="0" fontId="11" fillId="3" borderId="2" xfId="0" applyFont="1" applyFill="1" applyBorder="1"/>
    <xf numFmtId="0" fontId="10" fillId="0" borderId="0" xfId="0" applyFont="1" applyBorder="1"/>
    <xf numFmtId="0" fontId="10" fillId="0" borderId="3" xfId="0" applyFont="1" applyBorder="1"/>
    <xf numFmtId="0" fontId="10" fillId="3" borderId="2" xfId="0" applyFont="1" applyFill="1" applyBorder="1"/>
    <xf numFmtId="9" fontId="14" fillId="2" borderId="0" xfId="1" applyNumberFormat="1" applyFont="1" applyBorder="1"/>
    <xf numFmtId="0" fontId="14" fillId="2" borderId="3" xfId="1" applyFont="1" applyBorder="1"/>
    <xf numFmtId="0" fontId="13" fillId="0" borderId="2" xfId="0" applyFont="1" applyBorder="1"/>
    <xf numFmtId="0" fontId="10" fillId="0" borderId="1" xfId="0" applyFont="1" applyBorder="1"/>
    <xf numFmtId="0" fontId="7" fillId="0" borderId="0" xfId="0" applyFont="1" applyFill="1"/>
    <xf numFmtId="0" fontId="0" fillId="0" borderId="0" xfId="0" applyFill="1"/>
    <xf numFmtId="0" fontId="6" fillId="0" borderId="0" xfId="0" applyFont="1" applyFill="1"/>
    <xf numFmtId="0" fontId="12" fillId="4" borderId="3" xfId="0" applyFont="1" applyFill="1" applyBorder="1"/>
    <xf numFmtId="164" fontId="10" fillId="0" borderId="0" xfId="0" applyNumberFormat="1" applyFont="1" applyAlignment="1">
      <alignment horizontal="center" vertical="center"/>
    </xf>
    <xf numFmtId="164" fontId="11" fillId="3" borderId="2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1" fillId="3" borderId="2" xfId="0" applyNumberFormat="1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164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/>
    <xf numFmtId="0" fontId="10" fillId="0" borderId="1" xfId="0" applyFont="1" applyBorder="1" applyAlignment="1">
      <alignment wrapText="1"/>
    </xf>
    <xf numFmtId="1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1" fillId="0" borderId="4" xfId="0" applyFont="1" applyBorder="1" applyAlignment="1">
      <alignment horizontal="justify" vertical="center"/>
    </xf>
    <xf numFmtId="1" fontId="11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justify" vertical="center"/>
    </xf>
    <xf numFmtId="1" fontId="11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justify" vertical="center"/>
    </xf>
    <xf numFmtId="0" fontId="11" fillId="0" borderId="6" xfId="0" applyFont="1" applyBorder="1" applyAlignment="1">
      <alignment horizontal="justify" vertical="center"/>
    </xf>
    <xf numFmtId="1" fontId="11" fillId="0" borderId="6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justify" vertical="center"/>
    </xf>
    <xf numFmtId="1" fontId="17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justify" vertical="center"/>
    </xf>
    <xf numFmtId="1" fontId="11" fillId="0" borderId="3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justify" vertic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justify" vertical="center"/>
    </xf>
    <xf numFmtId="0" fontId="10" fillId="0" borderId="5" xfId="0" applyFont="1" applyBorder="1"/>
    <xf numFmtId="1" fontId="10" fillId="0" borderId="5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164" fontId="10" fillId="0" borderId="0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10" fillId="0" borderId="0" xfId="0" applyFont="1" applyFill="1"/>
    <xf numFmtId="0" fontId="10" fillId="0" borderId="1" xfId="0" applyFont="1" applyFill="1" applyBorder="1" applyAlignment="1">
      <alignment wrapText="1"/>
    </xf>
    <xf numFmtId="0" fontId="12" fillId="5" borderId="3" xfId="0" applyFont="1" applyFill="1" applyBorder="1"/>
    <xf numFmtId="0" fontId="13" fillId="4" borderId="2" xfId="0" applyFont="1" applyFill="1" applyBorder="1"/>
    <xf numFmtId="9" fontId="10" fillId="3" borderId="2" xfId="0" applyNumberFormat="1" applyFont="1" applyFill="1" applyBorder="1" applyAlignment="1">
      <alignment horizontal="center" vertical="top"/>
    </xf>
    <xf numFmtId="0" fontId="10" fillId="3" borderId="1" xfId="0" applyFont="1" applyFill="1" applyBorder="1"/>
    <xf numFmtId="0" fontId="0" fillId="3" borderId="0" xfId="0" applyFill="1" applyBorder="1" applyAlignment="1">
      <alignment horizontal="center" vertical="top"/>
    </xf>
    <xf numFmtId="0" fontId="10" fillId="3" borderId="0" xfId="0" applyFont="1" applyFill="1"/>
    <xf numFmtId="0" fontId="14" fillId="2" borderId="0" xfId="1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164" fontId="10" fillId="0" borderId="0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3" fillId="0" borderId="0" xfId="0" applyNumberFormat="1" applyFont="1"/>
    <xf numFmtId="0" fontId="0" fillId="0" borderId="0" xfId="0" applyAlignment="1">
      <alignment horizontal="left"/>
    </xf>
    <xf numFmtId="0" fontId="7" fillId="0" borderId="0" xfId="0" applyFont="1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1" fontId="0" fillId="0" borderId="0" xfId="0" applyNumberFormat="1" applyFill="1"/>
    <xf numFmtId="164" fontId="22" fillId="0" borderId="0" xfId="0" applyNumberFormat="1" applyFont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/>
    </xf>
    <xf numFmtId="1" fontId="22" fillId="0" borderId="6" xfId="0" applyNumberFormat="1" applyFont="1" applyBorder="1" applyAlignment="1">
      <alignment horizontal="center" vertical="center"/>
    </xf>
    <xf numFmtId="164" fontId="22" fillId="3" borderId="2" xfId="0" applyNumberFormat="1" applyFont="1" applyFill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/>
    </xf>
    <xf numFmtId="164" fontId="22" fillId="0" borderId="6" xfId="0" applyNumberFormat="1" applyFont="1" applyBorder="1" applyAlignment="1">
      <alignment horizontal="center" vertical="center"/>
    </xf>
    <xf numFmtId="164" fontId="24" fillId="0" borderId="0" xfId="0" applyNumberFormat="1" applyFont="1" applyBorder="1" applyAlignment="1">
      <alignment horizontal="center" vertical="center"/>
    </xf>
    <xf numFmtId="164" fontId="22" fillId="0" borderId="3" xfId="0" applyNumberFormat="1" applyFont="1" applyBorder="1" applyAlignment="1">
      <alignment horizontal="center" vertical="center"/>
    </xf>
    <xf numFmtId="164" fontId="22" fillId="0" borderId="8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11" fillId="3" borderId="2" xfId="0" applyFont="1" applyFill="1" applyBorder="1" applyAlignment="1">
      <alignment horizontal="justify" vertical="center" wrapText="1"/>
    </xf>
    <xf numFmtId="0" fontId="18" fillId="0" borderId="2" xfId="0" applyFont="1" applyBorder="1" applyAlignment="1">
      <alignment vertical="center" wrapText="1"/>
    </xf>
    <xf numFmtId="164" fontId="10" fillId="0" borderId="0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1" fillId="3" borderId="4" xfId="0" applyFont="1" applyFill="1" applyBorder="1" applyAlignment="1">
      <alignment horizontal="justify" vertical="center" wrapText="1"/>
    </xf>
    <xf numFmtId="0" fontId="18" fillId="0" borderId="4" xfId="0" applyFont="1" applyBorder="1" applyAlignment="1">
      <alignment vertical="center" wrapText="1"/>
    </xf>
    <xf numFmtId="9" fontId="11" fillId="3" borderId="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9" fontId="10" fillId="3" borderId="2" xfId="0" applyNumberFormat="1" applyFont="1" applyFill="1" applyBorder="1" applyAlignment="1">
      <alignment horizontal="center" vertical="top"/>
    </xf>
    <xf numFmtId="9" fontId="10" fillId="3" borderId="0" xfId="0" applyNumberFormat="1" applyFont="1" applyFill="1" applyBorder="1" applyAlignment="1">
      <alignment horizontal="center" vertical="top"/>
    </xf>
    <xf numFmtId="0" fontId="16" fillId="0" borderId="0" xfId="0" applyFont="1" applyAlignment="1">
      <alignment horizontal="center"/>
    </xf>
    <xf numFmtId="0" fontId="11" fillId="3" borderId="0" xfId="0" applyFont="1" applyFill="1" applyAlignment="1">
      <alignment horizontal="justify" vertical="center" wrapText="1"/>
    </xf>
    <xf numFmtId="0" fontId="0" fillId="0" borderId="0" xfId="0" applyAlignment="1">
      <alignment vertical="center" wrapText="1"/>
    </xf>
    <xf numFmtId="164" fontId="10" fillId="0" borderId="3" xfId="0" applyNumberFormat="1" applyFont="1" applyBorder="1" applyAlignment="1">
      <alignment horizontal="center" vertical="center"/>
    </xf>
  </cellXfs>
  <cellStyles count="4">
    <cellStyle name="Correto" xfId="1" builtinId="26"/>
    <cellStyle name="Hiperligação" xfId="2" builtinId="8" hidden="1"/>
    <cellStyle name="Hiperligação Visitada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F389"/>
  <sheetViews>
    <sheetView topLeftCell="A4" zoomScale="70" zoomScaleNormal="70" zoomScaleSheetLayoutView="100" workbookViewId="0">
      <selection activeCell="F17" sqref="F17"/>
    </sheetView>
  </sheetViews>
  <sheetFormatPr defaultColWidth="11.1640625" defaultRowHeight="15.5" x14ac:dyDescent="0.35"/>
  <cols>
    <col min="1" max="1" width="114.5" style="5" bestFit="1" customWidth="1"/>
    <col min="2" max="2" width="8.6640625" style="25" customWidth="1"/>
    <col min="3" max="3" width="8.1640625" style="25" customWidth="1"/>
    <col min="4" max="4" width="8.5" style="25" customWidth="1"/>
    <col min="5" max="5" width="8.6640625" style="20" customWidth="1"/>
    <col min="6" max="6" width="3.83203125" style="64" bestFit="1" customWidth="1"/>
    <col min="7" max="7" width="5.33203125" style="5" bestFit="1" customWidth="1"/>
    <col min="8" max="8" width="3.83203125" style="5" bestFit="1" customWidth="1"/>
  </cols>
  <sheetData>
    <row r="1" spans="1:110" x14ac:dyDescent="0.35">
      <c r="A1" s="102" t="s">
        <v>49</v>
      </c>
      <c r="B1" s="102"/>
      <c r="C1" s="102"/>
      <c r="D1" s="102"/>
      <c r="E1" s="102"/>
      <c r="F1"/>
      <c r="G1"/>
      <c r="H1"/>
    </row>
    <row r="2" spans="1:110" x14ac:dyDescent="0.35">
      <c r="A2" s="54" t="s">
        <v>76</v>
      </c>
      <c r="F2" s="57"/>
    </row>
    <row r="3" spans="1:110" x14ac:dyDescent="0.35">
      <c r="A3" s="1" t="s">
        <v>29</v>
      </c>
      <c r="F3" s="57"/>
    </row>
    <row r="4" spans="1:110" ht="16" thickBot="1" x14ac:dyDescent="0.4">
      <c r="A4" s="1"/>
      <c r="E4" s="27"/>
      <c r="F4" s="57"/>
    </row>
    <row r="5" spans="1:110" s="28" customFormat="1" ht="26.5" thickBot="1" x14ac:dyDescent="0.4">
      <c r="A5" s="34" t="s">
        <v>33</v>
      </c>
      <c r="B5" s="32" t="s">
        <v>32</v>
      </c>
      <c r="C5" s="32" t="s">
        <v>31</v>
      </c>
      <c r="D5" s="32" t="s">
        <v>30</v>
      </c>
      <c r="E5" s="33"/>
      <c r="F5" s="58"/>
      <c r="G5" s="31"/>
      <c r="H5" s="31"/>
    </row>
    <row r="6" spans="1:110" s="4" customFormat="1" ht="37.25" customHeight="1" thickBot="1" x14ac:dyDescent="0.4">
      <c r="A6" s="103" t="s">
        <v>0</v>
      </c>
      <c r="B6" s="104"/>
      <c r="C6" s="104"/>
      <c r="D6" s="104"/>
      <c r="E6" s="29"/>
      <c r="F6" s="98">
        <v>0.5</v>
      </c>
      <c r="G6" s="30"/>
      <c r="H6" s="30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</row>
    <row r="7" spans="1:110" x14ac:dyDescent="0.35">
      <c r="A7" s="35" t="s">
        <v>68</v>
      </c>
      <c r="B7" s="48">
        <v>20</v>
      </c>
      <c r="C7" s="48"/>
      <c r="D7" s="48">
        <f>B7*C7</f>
        <v>0</v>
      </c>
      <c r="E7" s="93">
        <f>SUM(D7:D17)</f>
        <v>0</v>
      </c>
      <c r="F7" s="99"/>
      <c r="G7" s="9"/>
      <c r="H7" s="9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</row>
    <row r="8" spans="1:110" x14ac:dyDescent="0.35">
      <c r="A8" s="37" t="s">
        <v>43</v>
      </c>
      <c r="B8" s="38">
        <v>8</v>
      </c>
      <c r="C8" s="38"/>
      <c r="D8" s="38">
        <f t="shared" ref="D8:D17" si="0">B8*C8</f>
        <v>0</v>
      </c>
      <c r="E8" s="93"/>
      <c r="F8" s="99"/>
      <c r="G8" s="9"/>
      <c r="H8" s="9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</row>
    <row r="9" spans="1:110" x14ac:dyDescent="0.35">
      <c r="A9" s="37" t="s">
        <v>50</v>
      </c>
      <c r="B9" s="38">
        <v>5</v>
      </c>
      <c r="C9" s="38"/>
      <c r="D9" s="38">
        <v>0</v>
      </c>
      <c r="E9" s="93"/>
      <c r="F9" s="99"/>
      <c r="G9" s="9"/>
      <c r="H9" s="9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</row>
    <row r="10" spans="1:110" x14ac:dyDescent="0.35">
      <c r="A10" s="37" t="s">
        <v>46</v>
      </c>
      <c r="B10" s="38">
        <v>2</v>
      </c>
      <c r="C10" s="38"/>
      <c r="D10" s="38">
        <f>B10*C10</f>
        <v>0</v>
      </c>
      <c r="E10" s="93"/>
      <c r="F10" s="99"/>
      <c r="G10" s="9"/>
      <c r="H10" s="9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</row>
    <row r="11" spans="1:110" x14ac:dyDescent="0.35">
      <c r="A11" s="37" t="s">
        <v>70</v>
      </c>
      <c r="B11" s="38">
        <v>8</v>
      </c>
      <c r="C11" s="38"/>
      <c r="D11" s="38">
        <v>0</v>
      </c>
      <c r="E11" s="93"/>
      <c r="F11" s="99"/>
      <c r="G11" s="9"/>
      <c r="H11" s="9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</row>
    <row r="12" spans="1:110" x14ac:dyDescent="0.35">
      <c r="A12" s="37" t="s">
        <v>71</v>
      </c>
      <c r="B12" s="38">
        <v>3</v>
      </c>
      <c r="C12" s="38"/>
      <c r="D12" s="38">
        <f t="shared" si="0"/>
        <v>0</v>
      </c>
      <c r="E12" s="94"/>
      <c r="F12" s="99"/>
      <c r="G12" s="9"/>
      <c r="H12" s="9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</row>
    <row r="13" spans="1:110" x14ac:dyDescent="0.35">
      <c r="A13" s="37" t="s">
        <v>72</v>
      </c>
      <c r="B13" s="38">
        <v>10</v>
      </c>
      <c r="C13" s="38"/>
      <c r="D13" s="38">
        <f t="shared" si="0"/>
        <v>0</v>
      </c>
      <c r="E13" s="94"/>
      <c r="F13" s="99"/>
      <c r="G13" s="9"/>
      <c r="H13" s="9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</row>
    <row r="14" spans="1:110" x14ac:dyDescent="0.35">
      <c r="A14" s="37" t="s">
        <v>73</v>
      </c>
      <c r="B14" s="38">
        <v>4</v>
      </c>
      <c r="C14" s="38"/>
      <c r="D14" s="38">
        <f t="shared" si="0"/>
        <v>0</v>
      </c>
      <c r="E14" s="94"/>
      <c r="F14" s="99"/>
      <c r="G14" s="9"/>
      <c r="H14" s="9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</row>
    <row r="15" spans="1:110" x14ac:dyDescent="0.35">
      <c r="A15" s="37" t="s">
        <v>74</v>
      </c>
      <c r="B15" s="38">
        <v>20</v>
      </c>
      <c r="C15" s="38"/>
      <c r="D15" s="38">
        <v>0</v>
      </c>
      <c r="E15" s="94"/>
      <c r="F15" s="99"/>
      <c r="G15" s="9"/>
      <c r="H15" s="9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</row>
    <row r="16" spans="1:110" x14ac:dyDescent="0.35">
      <c r="A16" s="37" t="s">
        <v>69</v>
      </c>
      <c r="B16" s="38">
        <v>8</v>
      </c>
      <c r="C16" s="38"/>
      <c r="D16" s="38">
        <f>B16*C16</f>
        <v>0</v>
      </c>
      <c r="E16" s="94"/>
      <c r="F16" s="99"/>
      <c r="G16" s="9"/>
      <c r="H16" s="9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</row>
    <row r="17" spans="1:110" ht="16" thickBot="1" x14ac:dyDescent="0.4">
      <c r="A17" s="37" t="s">
        <v>75</v>
      </c>
      <c r="B17" s="49"/>
      <c r="C17" s="49"/>
      <c r="D17" s="50">
        <f t="shared" si="0"/>
        <v>0</v>
      </c>
      <c r="E17" s="95"/>
      <c r="F17" s="59">
        <f>E7*F6</f>
        <v>0</v>
      </c>
      <c r="G17" s="10"/>
      <c r="H17" s="10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</row>
    <row r="18" spans="1:110" s="4" customFormat="1" ht="16" thickBot="1" x14ac:dyDescent="0.4">
      <c r="A18" s="7" t="s">
        <v>1</v>
      </c>
      <c r="B18" s="26"/>
      <c r="C18" s="26"/>
      <c r="D18" s="26"/>
      <c r="E18" s="21"/>
      <c r="F18" s="100">
        <v>0.3</v>
      </c>
      <c r="G18" s="8"/>
      <c r="H18" s="8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</row>
    <row r="19" spans="1:110" x14ac:dyDescent="0.35">
      <c r="A19" s="35" t="s">
        <v>37</v>
      </c>
      <c r="B19" s="36">
        <v>10</v>
      </c>
      <c r="C19" s="36"/>
      <c r="D19" s="48">
        <f>B19*C19</f>
        <v>0</v>
      </c>
      <c r="E19" s="93">
        <f>SUM(D19:D28)</f>
        <v>0</v>
      </c>
      <c r="F19" s="99"/>
      <c r="G19" s="9"/>
      <c r="H19" s="9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</row>
    <row r="20" spans="1:110" x14ac:dyDescent="0.35">
      <c r="A20" s="37" t="s">
        <v>38</v>
      </c>
      <c r="B20" s="38">
        <v>6</v>
      </c>
      <c r="C20" s="38"/>
      <c r="D20" s="38">
        <f t="shared" ref="D20:D23" si="1">B20*C20</f>
        <v>0</v>
      </c>
      <c r="E20" s="94"/>
      <c r="F20" s="99"/>
      <c r="G20" s="9"/>
      <c r="H20" s="9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</row>
    <row r="21" spans="1:110" x14ac:dyDescent="0.35">
      <c r="A21" s="37" t="s">
        <v>44</v>
      </c>
      <c r="B21" s="38">
        <v>3</v>
      </c>
      <c r="C21" s="38"/>
      <c r="D21" s="38">
        <f t="shared" si="1"/>
        <v>0</v>
      </c>
      <c r="E21" s="94"/>
      <c r="F21" s="99"/>
      <c r="G21" s="9"/>
      <c r="H21" s="9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</row>
    <row r="22" spans="1:110" x14ac:dyDescent="0.35">
      <c r="A22" s="37" t="s">
        <v>45</v>
      </c>
      <c r="B22" s="38">
        <v>6</v>
      </c>
      <c r="C22" s="38"/>
      <c r="D22" s="38">
        <f t="shared" si="1"/>
        <v>0</v>
      </c>
      <c r="E22" s="94"/>
      <c r="F22" s="99"/>
      <c r="G22" s="9"/>
      <c r="H22" s="9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</row>
    <row r="23" spans="1:110" x14ac:dyDescent="0.35">
      <c r="A23" s="37" t="s">
        <v>2</v>
      </c>
      <c r="B23" s="38">
        <v>8</v>
      </c>
      <c r="C23" s="38"/>
      <c r="D23" s="49">
        <f t="shared" si="1"/>
        <v>0</v>
      </c>
      <c r="E23" s="94"/>
      <c r="F23" s="99"/>
      <c r="G23" s="9"/>
      <c r="H23" s="9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</row>
    <row r="24" spans="1:110" x14ac:dyDescent="0.35">
      <c r="A24" s="39" t="s">
        <v>3</v>
      </c>
      <c r="B24" s="38"/>
      <c r="C24" s="38"/>
      <c r="D24" s="38"/>
      <c r="E24" s="94"/>
      <c r="F24" s="99"/>
      <c r="G24" s="9"/>
      <c r="H24" s="9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</row>
    <row r="25" spans="1:110" x14ac:dyDescent="0.35">
      <c r="A25" s="37" t="s">
        <v>4</v>
      </c>
      <c r="B25" s="38">
        <v>2</v>
      </c>
      <c r="C25" s="38"/>
      <c r="D25" s="38">
        <f t="shared" ref="D25:D28" si="2">B25*C25</f>
        <v>0</v>
      </c>
      <c r="E25" s="94"/>
      <c r="F25" s="99"/>
      <c r="G25" s="9"/>
      <c r="H25" s="9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</row>
    <row r="26" spans="1:110" x14ac:dyDescent="0.35">
      <c r="A26" s="37" t="s">
        <v>5</v>
      </c>
      <c r="B26" s="38">
        <v>3</v>
      </c>
      <c r="C26" s="38"/>
      <c r="D26" s="38">
        <f t="shared" si="2"/>
        <v>0</v>
      </c>
      <c r="E26" s="94"/>
      <c r="F26" s="99"/>
      <c r="G26" s="9"/>
      <c r="H26" s="9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</row>
    <row r="27" spans="1:110" x14ac:dyDescent="0.35">
      <c r="A27" s="37" t="s">
        <v>6</v>
      </c>
      <c r="B27" s="38">
        <v>6</v>
      </c>
      <c r="C27" s="38"/>
      <c r="D27" s="38">
        <f t="shared" si="2"/>
        <v>0</v>
      </c>
      <c r="E27" s="94"/>
      <c r="F27" s="99"/>
      <c r="G27" s="9"/>
      <c r="H27" s="9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</row>
    <row r="28" spans="1:110" ht="16" thickBot="1" x14ac:dyDescent="0.4">
      <c r="A28" s="40" t="s">
        <v>7</v>
      </c>
      <c r="B28" s="41">
        <v>8</v>
      </c>
      <c r="C28" s="41"/>
      <c r="D28" s="41">
        <f t="shared" si="2"/>
        <v>0</v>
      </c>
      <c r="E28" s="95"/>
      <c r="F28" s="59">
        <f>E19*F18</f>
        <v>0</v>
      </c>
      <c r="G28" s="10"/>
      <c r="H28" s="10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</row>
    <row r="29" spans="1:110" s="2" customFormat="1" ht="61.25" customHeight="1" x14ac:dyDescent="0.35">
      <c r="A29" s="91" t="s">
        <v>36</v>
      </c>
      <c r="B29" s="92"/>
      <c r="C29" s="92"/>
      <c r="D29" s="92"/>
      <c r="E29" s="22"/>
      <c r="F29" s="100">
        <v>0.2</v>
      </c>
      <c r="G29" s="11"/>
      <c r="H29" s="11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</row>
    <row r="30" spans="1:110" x14ac:dyDescent="0.35">
      <c r="A30" s="37" t="s">
        <v>39</v>
      </c>
      <c r="B30" s="38">
        <v>10</v>
      </c>
      <c r="C30" s="38"/>
      <c r="D30" s="38">
        <f t="shared" ref="D30:D35" si="3">B30*C30</f>
        <v>0</v>
      </c>
      <c r="E30" s="93">
        <f>SUM(D30:D35)</f>
        <v>0</v>
      </c>
      <c r="F30" s="101"/>
      <c r="G30" s="9"/>
      <c r="H30" s="9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</row>
    <row r="31" spans="1:110" x14ac:dyDescent="0.35">
      <c r="A31" s="37" t="s">
        <v>66</v>
      </c>
      <c r="B31" s="38">
        <v>6</v>
      </c>
      <c r="C31" s="38"/>
      <c r="D31" s="38">
        <f t="shared" si="3"/>
        <v>0</v>
      </c>
      <c r="E31" s="93"/>
      <c r="F31" s="101"/>
      <c r="G31" s="9"/>
      <c r="H31" s="9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</row>
    <row r="32" spans="1:110" x14ac:dyDescent="0.35">
      <c r="A32" s="37" t="s">
        <v>67</v>
      </c>
      <c r="B32" s="38">
        <v>6</v>
      </c>
      <c r="C32" s="38"/>
      <c r="D32" s="38">
        <f t="shared" si="3"/>
        <v>0</v>
      </c>
      <c r="E32" s="93"/>
      <c r="F32" s="101"/>
      <c r="G32" s="9"/>
      <c r="H32" s="9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</row>
    <row r="33" spans="1:110" x14ac:dyDescent="0.35">
      <c r="A33" s="37" t="s">
        <v>40</v>
      </c>
      <c r="B33" s="38">
        <v>3</v>
      </c>
      <c r="C33" s="38"/>
      <c r="D33" s="38">
        <f t="shared" si="3"/>
        <v>0</v>
      </c>
      <c r="E33" s="93"/>
      <c r="F33" s="101"/>
      <c r="G33" s="9"/>
      <c r="H33" s="9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</row>
    <row r="34" spans="1:110" x14ac:dyDescent="0.35">
      <c r="A34" s="37" t="s">
        <v>41</v>
      </c>
      <c r="B34" s="38">
        <v>5</v>
      </c>
      <c r="C34" s="38"/>
      <c r="D34" s="38">
        <f t="shared" si="3"/>
        <v>0</v>
      </c>
      <c r="E34" s="93"/>
      <c r="F34" s="101"/>
      <c r="G34" s="65"/>
      <c r="H34" s="12">
        <v>0.4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</row>
    <row r="35" spans="1:110" ht="16" thickBot="1" x14ac:dyDescent="0.4">
      <c r="A35" s="37" t="s">
        <v>42</v>
      </c>
      <c r="B35" s="38">
        <v>4</v>
      </c>
      <c r="C35" s="38"/>
      <c r="D35" s="38">
        <f t="shared" si="3"/>
        <v>0</v>
      </c>
      <c r="E35" s="93"/>
      <c r="F35" s="59">
        <f>E30*F29</f>
        <v>0</v>
      </c>
      <c r="G35" s="13">
        <f>F17+F28+F35</f>
        <v>0</v>
      </c>
      <c r="H35" s="13">
        <f>G35*H34</f>
        <v>0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</row>
    <row r="36" spans="1:110" s="3" customFormat="1" ht="16" thickBot="1" x14ac:dyDescent="0.4">
      <c r="A36" s="42" t="s">
        <v>8</v>
      </c>
      <c r="B36" s="43"/>
      <c r="C36" s="43"/>
      <c r="D36" s="43"/>
      <c r="E36" s="23"/>
      <c r="F36" s="60"/>
      <c r="G36" s="14"/>
      <c r="H36" s="14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</row>
    <row r="37" spans="1:110" s="2" customFormat="1" ht="16" thickBot="1" x14ac:dyDescent="0.4">
      <c r="A37" s="7" t="s">
        <v>60</v>
      </c>
      <c r="B37" s="26"/>
      <c r="C37" s="26"/>
      <c r="D37" s="26"/>
      <c r="E37" s="22"/>
      <c r="F37" s="61">
        <v>0.3</v>
      </c>
      <c r="G37" s="11"/>
      <c r="H37" s="11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</row>
    <row r="38" spans="1:110" ht="16" thickBot="1" x14ac:dyDescent="0.4">
      <c r="A38" s="35" t="s">
        <v>56</v>
      </c>
      <c r="B38" s="36">
        <v>4</v>
      </c>
      <c r="C38" s="36"/>
      <c r="D38" s="36">
        <f>B38*C38</f>
        <v>0</v>
      </c>
      <c r="E38" s="55">
        <f>SUM(D38:D38)</f>
        <v>0</v>
      </c>
      <c r="F38" s="59">
        <f>E38*F37</f>
        <v>0</v>
      </c>
      <c r="G38" s="9"/>
      <c r="H38" s="9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</row>
    <row r="39" spans="1:110" s="2" customFormat="1" ht="28.25" customHeight="1" x14ac:dyDescent="0.35">
      <c r="A39" s="7" t="s">
        <v>47</v>
      </c>
      <c r="B39" s="26"/>
      <c r="C39" s="26"/>
      <c r="D39" s="26"/>
      <c r="E39" s="22"/>
      <c r="F39" s="61">
        <v>0.3</v>
      </c>
      <c r="G39" s="11"/>
      <c r="H39" s="11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</row>
    <row r="40" spans="1:110" ht="26.5" thickBot="1" x14ac:dyDescent="0.4">
      <c r="A40" s="44" t="s">
        <v>9</v>
      </c>
      <c r="B40" s="45"/>
      <c r="C40" s="45"/>
      <c r="D40" s="45">
        <f>B40*C40</f>
        <v>0</v>
      </c>
      <c r="E40" s="56">
        <f>D40</f>
        <v>0</v>
      </c>
      <c r="F40" s="59">
        <f>E40*F39</f>
        <v>0</v>
      </c>
      <c r="G40" s="10"/>
      <c r="H40" s="10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</row>
    <row r="41" spans="1:110" s="2" customFormat="1" ht="16" thickBot="1" x14ac:dyDescent="0.4">
      <c r="A41" s="7" t="s">
        <v>61</v>
      </c>
      <c r="B41" s="26"/>
      <c r="C41" s="26"/>
      <c r="D41" s="26"/>
      <c r="E41" s="22"/>
      <c r="F41" s="100">
        <v>0.4</v>
      </c>
      <c r="G41" s="11"/>
      <c r="H41" s="11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</row>
    <row r="42" spans="1:110" ht="15.75" customHeight="1" x14ac:dyDescent="0.35">
      <c r="A42" s="51" t="s">
        <v>62</v>
      </c>
      <c r="B42" s="38"/>
      <c r="C42" s="38"/>
      <c r="D42" s="38">
        <f t="shared" ref="D42:D45" si="4">B42*C42</f>
        <v>0</v>
      </c>
      <c r="E42" s="93">
        <f>SUM(D42:D45)</f>
        <v>0</v>
      </c>
      <c r="F42" s="99"/>
      <c r="G42" s="9"/>
      <c r="H42" s="9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</row>
    <row r="43" spans="1:110" ht="15.75" customHeight="1" x14ac:dyDescent="0.35">
      <c r="A43" s="37" t="s">
        <v>65</v>
      </c>
      <c r="B43" s="38">
        <v>4</v>
      </c>
      <c r="C43" s="38"/>
      <c r="D43" s="38">
        <f t="shared" si="4"/>
        <v>0</v>
      </c>
      <c r="E43" s="93"/>
      <c r="F43" s="99"/>
      <c r="G43" s="9"/>
      <c r="H43" s="9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</row>
    <row r="44" spans="1:110" x14ac:dyDescent="0.35">
      <c r="A44" s="37" t="s">
        <v>63</v>
      </c>
      <c r="B44" s="38">
        <v>3</v>
      </c>
      <c r="C44" s="38"/>
      <c r="D44" s="38">
        <f t="shared" si="4"/>
        <v>0</v>
      </c>
      <c r="E44" s="93"/>
      <c r="F44" s="99"/>
      <c r="G44" s="65"/>
      <c r="H44" s="12">
        <v>0.3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</row>
    <row r="45" spans="1:110" ht="39.5" thickBot="1" x14ac:dyDescent="0.4">
      <c r="A45" s="40" t="s">
        <v>64</v>
      </c>
      <c r="B45" s="41"/>
      <c r="C45" s="41"/>
      <c r="D45" s="41">
        <f t="shared" si="4"/>
        <v>0</v>
      </c>
      <c r="E45" s="105"/>
      <c r="F45" s="59">
        <f>E42*F41</f>
        <v>0</v>
      </c>
      <c r="G45" s="13">
        <f>F45+F40+F38</f>
        <v>0</v>
      </c>
      <c r="H45" s="13">
        <f>G45*H44</f>
        <v>0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</row>
    <row r="46" spans="1:110" ht="16" thickBot="1" x14ac:dyDescent="0.4">
      <c r="A46" s="46" t="s">
        <v>10</v>
      </c>
      <c r="B46" s="47"/>
      <c r="C46" s="47"/>
      <c r="D46" s="47"/>
      <c r="E46" s="24"/>
      <c r="F46" s="62"/>
      <c r="G46" s="15"/>
      <c r="H46" s="15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</row>
    <row r="47" spans="1:110" s="2" customFormat="1" ht="32" customHeight="1" x14ac:dyDescent="0.35">
      <c r="A47" s="96" t="s">
        <v>11</v>
      </c>
      <c r="B47" s="97"/>
      <c r="C47" s="97"/>
      <c r="D47" s="97"/>
      <c r="E47" s="22"/>
      <c r="F47" s="100">
        <v>0.5</v>
      </c>
      <c r="G47" s="11"/>
      <c r="H47" s="11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</row>
    <row r="48" spans="1:110" x14ac:dyDescent="0.35">
      <c r="A48" s="37" t="s">
        <v>12</v>
      </c>
      <c r="B48" s="38">
        <v>40</v>
      </c>
      <c r="C48" s="38"/>
      <c r="D48" s="38">
        <f>B48*C48</f>
        <v>0</v>
      </c>
      <c r="E48" s="93">
        <f>SUM(D48:D61)</f>
        <v>0</v>
      </c>
      <c r="F48" s="99"/>
      <c r="G48" s="9"/>
      <c r="H48" s="9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</row>
    <row r="49" spans="1:110" x14ac:dyDescent="0.35">
      <c r="A49" s="37" t="s">
        <v>13</v>
      </c>
      <c r="B49" s="38">
        <v>35</v>
      </c>
      <c r="C49" s="38"/>
      <c r="D49" s="38">
        <f t="shared" ref="D49:D61" si="5">B49*C49</f>
        <v>0</v>
      </c>
      <c r="E49" s="94"/>
      <c r="F49" s="99"/>
      <c r="G49" s="9"/>
      <c r="H49" s="9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</row>
    <row r="50" spans="1:110" x14ac:dyDescent="0.35">
      <c r="A50" s="37" t="s">
        <v>14</v>
      </c>
      <c r="B50" s="38">
        <v>30</v>
      </c>
      <c r="C50" s="38"/>
      <c r="D50" s="38">
        <f t="shared" si="5"/>
        <v>0</v>
      </c>
      <c r="E50" s="94"/>
      <c r="F50" s="99"/>
      <c r="G50" s="9"/>
      <c r="H50" s="9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</row>
    <row r="51" spans="1:110" ht="26" x14ac:dyDescent="0.35">
      <c r="A51" s="37" t="s">
        <v>15</v>
      </c>
      <c r="B51" s="38">
        <v>24</v>
      </c>
      <c r="C51" s="38"/>
      <c r="D51" s="38">
        <f t="shared" si="5"/>
        <v>0</v>
      </c>
      <c r="E51" s="94"/>
      <c r="F51" s="99"/>
      <c r="G51" s="9"/>
      <c r="H51" s="9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</row>
    <row r="52" spans="1:110" x14ac:dyDescent="0.35">
      <c r="A52" s="37" t="s">
        <v>16</v>
      </c>
      <c r="B52" s="38">
        <v>10</v>
      </c>
      <c r="C52" s="38"/>
      <c r="D52" s="38">
        <f t="shared" si="5"/>
        <v>0</v>
      </c>
      <c r="E52" s="94"/>
      <c r="F52" s="99"/>
      <c r="G52" s="9"/>
      <c r="H52" s="9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</row>
    <row r="53" spans="1:110" x14ac:dyDescent="0.35">
      <c r="A53" s="37" t="s">
        <v>17</v>
      </c>
      <c r="B53" s="38">
        <v>9</v>
      </c>
      <c r="C53" s="38"/>
      <c r="D53" s="38">
        <f t="shared" si="5"/>
        <v>0</v>
      </c>
      <c r="E53" s="94"/>
      <c r="F53" s="99"/>
      <c r="G53" s="9"/>
      <c r="H53" s="9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</row>
    <row r="54" spans="1:110" x14ac:dyDescent="0.35">
      <c r="A54" s="37" t="s">
        <v>18</v>
      </c>
      <c r="B54" s="38">
        <v>20</v>
      </c>
      <c r="C54" s="38"/>
      <c r="D54" s="38">
        <f t="shared" si="5"/>
        <v>0</v>
      </c>
      <c r="E54" s="94"/>
      <c r="F54" s="99"/>
      <c r="G54" s="9"/>
      <c r="H54" s="9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</row>
    <row r="55" spans="1:110" x14ac:dyDescent="0.35">
      <c r="A55" s="37" t="s">
        <v>48</v>
      </c>
      <c r="B55" s="38">
        <v>15</v>
      </c>
      <c r="C55" s="38"/>
      <c r="D55" s="38">
        <f t="shared" si="5"/>
        <v>0</v>
      </c>
      <c r="E55" s="94"/>
      <c r="F55" s="99"/>
      <c r="G55" s="9"/>
      <c r="H55" s="9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</row>
    <row r="56" spans="1:110" x14ac:dyDescent="0.35">
      <c r="A56" s="37" t="s">
        <v>19</v>
      </c>
      <c r="B56" s="38">
        <v>20</v>
      </c>
      <c r="C56" s="38"/>
      <c r="D56" s="38">
        <f t="shared" si="5"/>
        <v>0</v>
      </c>
      <c r="E56" s="94"/>
      <c r="F56" s="99"/>
      <c r="G56" s="9"/>
      <c r="H56" s="9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</row>
    <row r="57" spans="1:110" x14ac:dyDescent="0.35">
      <c r="A57" s="37" t="s">
        <v>20</v>
      </c>
      <c r="B57" s="38">
        <v>12</v>
      </c>
      <c r="C57" s="38"/>
      <c r="D57" s="38">
        <f t="shared" si="5"/>
        <v>0</v>
      </c>
      <c r="E57" s="94"/>
      <c r="F57" s="99"/>
      <c r="G57" s="9"/>
      <c r="H57" s="9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</row>
    <row r="58" spans="1:110" x14ac:dyDescent="0.35">
      <c r="A58" s="37" t="s">
        <v>55</v>
      </c>
      <c r="B58" s="38">
        <v>9</v>
      </c>
      <c r="C58" s="38"/>
      <c r="D58" s="38">
        <f t="shared" si="5"/>
        <v>0</v>
      </c>
      <c r="E58" s="94"/>
      <c r="F58" s="99"/>
      <c r="G58" s="9"/>
      <c r="H58" s="9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</row>
    <row r="59" spans="1:110" x14ac:dyDescent="0.35">
      <c r="A59" s="37" t="s">
        <v>52</v>
      </c>
      <c r="B59" s="38">
        <v>10</v>
      </c>
      <c r="C59" s="38"/>
      <c r="D59" s="38">
        <f t="shared" si="5"/>
        <v>0</v>
      </c>
      <c r="E59" s="94"/>
      <c r="F59" s="99"/>
      <c r="G59" s="9"/>
      <c r="H59" s="9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</row>
    <row r="60" spans="1:110" x14ac:dyDescent="0.35">
      <c r="A60" s="37" t="s">
        <v>53</v>
      </c>
      <c r="B60" s="38">
        <v>8</v>
      </c>
      <c r="C60" s="38"/>
      <c r="D60" s="38">
        <f t="shared" si="5"/>
        <v>0</v>
      </c>
      <c r="E60" s="94"/>
      <c r="F60" s="63"/>
      <c r="G60" s="9"/>
      <c r="H60" s="9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</row>
    <row r="61" spans="1:110" ht="16" thickBot="1" x14ac:dyDescent="0.4">
      <c r="A61" s="40" t="s">
        <v>54</v>
      </c>
      <c r="B61" s="41">
        <v>8</v>
      </c>
      <c r="C61" s="41"/>
      <c r="D61" s="41">
        <f t="shared" si="5"/>
        <v>0</v>
      </c>
      <c r="E61" s="95"/>
      <c r="F61" s="59">
        <f>E48*F47</f>
        <v>0</v>
      </c>
      <c r="G61" s="10"/>
      <c r="H61" s="10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</row>
    <row r="62" spans="1:110" s="2" customFormat="1" ht="16" thickBot="1" x14ac:dyDescent="0.4">
      <c r="A62" s="91" t="s">
        <v>21</v>
      </c>
      <c r="B62" s="92"/>
      <c r="C62" s="92"/>
      <c r="D62" s="92"/>
      <c r="E62" s="22"/>
      <c r="F62" s="100">
        <v>0.3</v>
      </c>
      <c r="G62" s="11"/>
      <c r="H62" s="11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</row>
    <row r="63" spans="1:110" x14ac:dyDescent="0.35">
      <c r="A63" s="35" t="s">
        <v>22</v>
      </c>
      <c r="B63" s="36">
        <v>7</v>
      </c>
      <c r="C63" s="36"/>
      <c r="D63" s="36">
        <f>B63*C63</f>
        <v>0</v>
      </c>
      <c r="E63" s="93">
        <f>SUM(D63:D66)</f>
        <v>0</v>
      </c>
      <c r="F63" s="99"/>
      <c r="G63" s="9"/>
      <c r="H63" s="9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</row>
    <row r="64" spans="1:110" x14ac:dyDescent="0.35">
      <c r="A64" s="37" t="s">
        <v>23</v>
      </c>
      <c r="B64" s="38">
        <v>6</v>
      </c>
      <c r="C64" s="38"/>
      <c r="D64" s="38">
        <f t="shared" ref="D64:D66" si="6">B64*C64</f>
        <v>0</v>
      </c>
      <c r="E64" s="94"/>
      <c r="F64" s="99"/>
      <c r="G64" s="9"/>
      <c r="H64" s="9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</row>
    <row r="65" spans="1:110" x14ac:dyDescent="0.35">
      <c r="A65" s="37" t="s">
        <v>35</v>
      </c>
      <c r="B65" s="38">
        <v>5</v>
      </c>
      <c r="C65" s="38"/>
      <c r="D65" s="38">
        <f t="shared" si="6"/>
        <v>0</v>
      </c>
      <c r="E65" s="94"/>
      <c r="F65" s="99"/>
      <c r="G65" s="9"/>
      <c r="H65" s="9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</row>
    <row r="66" spans="1:110" ht="26.5" thickBot="1" x14ac:dyDescent="0.4">
      <c r="A66" s="40" t="s">
        <v>24</v>
      </c>
      <c r="B66" s="41">
        <v>5</v>
      </c>
      <c r="C66" s="41"/>
      <c r="D66" s="41">
        <f t="shared" si="6"/>
        <v>0</v>
      </c>
      <c r="E66" s="95"/>
      <c r="F66" s="59">
        <f>E63*F62</f>
        <v>0</v>
      </c>
      <c r="G66" s="10"/>
      <c r="H66" s="10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</row>
    <row r="67" spans="1:110" s="2" customFormat="1" ht="31.25" customHeight="1" thickBot="1" x14ac:dyDescent="0.4">
      <c r="A67" s="91" t="s">
        <v>25</v>
      </c>
      <c r="B67" s="92"/>
      <c r="C67" s="92"/>
      <c r="D67" s="92"/>
      <c r="E67" s="22"/>
      <c r="F67" s="100">
        <v>0.2</v>
      </c>
      <c r="G67" s="11"/>
      <c r="H67" s="11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</row>
    <row r="68" spans="1:110" ht="26" x14ac:dyDescent="0.35">
      <c r="A68" s="35" t="s">
        <v>26</v>
      </c>
      <c r="B68" s="36">
        <v>7</v>
      </c>
      <c r="C68" s="36"/>
      <c r="D68" s="36">
        <f>B68*C68</f>
        <v>0</v>
      </c>
      <c r="E68" s="93">
        <f>SUM(D68:D75)</f>
        <v>0</v>
      </c>
      <c r="F68" s="99"/>
      <c r="G68" s="9"/>
      <c r="H68" s="9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</row>
    <row r="69" spans="1:110" x14ac:dyDescent="0.35">
      <c r="A69" s="37" t="s">
        <v>27</v>
      </c>
      <c r="B69" s="38">
        <v>7</v>
      </c>
      <c r="C69" s="38"/>
      <c r="D69" s="38">
        <f t="shared" ref="D69:D70" si="7">B69*C69</f>
        <v>0</v>
      </c>
      <c r="E69" s="94"/>
      <c r="F69" s="99"/>
      <c r="G69" s="9"/>
      <c r="H69" s="9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</row>
    <row r="70" spans="1:110" x14ac:dyDescent="0.35">
      <c r="A70" s="37" t="s">
        <v>28</v>
      </c>
      <c r="B70" s="38">
        <v>10</v>
      </c>
      <c r="C70" s="38"/>
      <c r="D70" s="38">
        <f t="shared" si="7"/>
        <v>0</v>
      </c>
      <c r="E70" s="94"/>
      <c r="F70" s="99"/>
      <c r="G70" s="9"/>
      <c r="H70" s="9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</row>
    <row r="71" spans="1:110" x14ac:dyDescent="0.35">
      <c r="A71" s="37" t="s">
        <v>59</v>
      </c>
      <c r="B71" s="38">
        <v>6</v>
      </c>
      <c r="C71" s="38"/>
      <c r="D71" s="38">
        <f>B71*C71</f>
        <v>0</v>
      </c>
      <c r="E71" s="94"/>
      <c r="F71" s="99"/>
      <c r="G71" s="9"/>
      <c r="H71" s="9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</row>
    <row r="72" spans="1:110" x14ac:dyDescent="0.35">
      <c r="A72" s="37" t="s">
        <v>34</v>
      </c>
      <c r="B72" s="38">
        <v>4</v>
      </c>
      <c r="C72" s="38"/>
      <c r="D72" s="38">
        <f>B72*C72</f>
        <v>0</v>
      </c>
      <c r="E72" s="94"/>
      <c r="F72" s="99"/>
      <c r="G72" s="9"/>
      <c r="H72" s="9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</row>
    <row r="73" spans="1:110" x14ac:dyDescent="0.35">
      <c r="A73" s="52" t="s">
        <v>57</v>
      </c>
      <c r="B73" s="53">
        <v>10</v>
      </c>
      <c r="C73" s="53"/>
      <c r="D73" s="53">
        <v>0</v>
      </c>
      <c r="E73" s="94"/>
      <c r="F73" s="99"/>
      <c r="G73" s="9"/>
      <c r="H73" s="9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</row>
    <row r="74" spans="1:110" x14ac:dyDescent="0.35">
      <c r="A74" s="5" t="s">
        <v>58</v>
      </c>
      <c r="B74" s="25">
        <v>10</v>
      </c>
      <c r="D74" s="25">
        <v>0</v>
      </c>
      <c r="E74" s="94"/>
      <c r="F74" s="99"/>
      <c r="G74" s="65"/>
      <c r="H74" s="12">
        <v>0.3</v>
      </c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</row>
    <row r="75" spans="1:110" ht="16" thickBot="1" x14ac:dyDescent="0.4">
      <c r="A75" s="40" t="s">
        <v>51</v>
      </c>
      <c r="B75" s="41">
        <v>7</v>
      </c>
      <c r="C75" s="41"/>
      <c r="D75" s="41">
        <f>B75*C75</f>
        <v>0</v>
      </c>
      <c r="E75" s="95"/>
      <c r="F75" s="59">
        <f>E68*F67</f>
        <v>0</v>
      </c>
      <c r="G75" s="13">
        <f>F75+F66+F61</f>
        <v>0</v>
      </c>
      <c r="H75" s="13">
        <f>G75*H74</f>
        <v>0</v>
      </c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</row>
    <row r="76" spans="1:110" x14ac:dyDescent="0.35">
      <c r="F76" s="5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</row>
    <row r="77" spans="1:110" x14ac:dyDescent="0.35">
      <c r="F77" s="57"/>
      <c r="G77" s="6"/>
      <c r="H77" s="6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</row>
    <row r="78" spans="1:110" ht="16" thickBot="1" x14ac:dyDescent="0.4">
      <c r="F78" s="57"/>
      <c r="G78" s="19" t="s">
        <v>77</v>
      </c>
      <c r="H78" s="19">
        <f>H75+H45+H35</f>
        <v>0</v>
      </c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</row>
    <row r="79" spans="1:110" x14ac:dyDescent="0.35">
      <c r="F79" s="57"/>
      <c r="G79" s="6"/>
      <c r="H79" s="6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</row>
    <row r="80" spans="1:110" x14ac:dyDescent="0.35">
      <c r="F80" s="5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</row>
    <row r="81" spans="6:110" x14ac:dyDescent="0.35">
      <c r="F81" s="5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</row>
    <row r="82" spans="6:110" x14ac:dyDescent="0.35">
      <c r="F82" s="5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</row>
    <row r="83" spans="6:110" x14ac:dyDescent="0.35">
      <c r="F83" s="5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</row>
    <row r="84" spans="6:110" x14ac:dyDescent="0.35">
      <c r="F84" s="5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</row>
    <row r="85" spans="6:110" x14ac:dyDescent="0.35">
      <c r="F85" s="5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</row>
    <row r="86" spans="6:110" x14ac:dyDescent="0.35">
      <c r="F86" s="5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</row>
    <row r="87" spans="6:110" x14ac:dyDescent="0.35">
      <c r="F87" s="5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</row>
    <row r="88" spans="6:110" x14ac:dyDescent="0.35">
      <c r="F88" s="5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</row>
    <row r="89" spans="6:110" x14ac:dyDescent="0.35">
      <c r="F89" s="5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</row>
    <row r="90" spans="6:110" x14ac:dyDescent="0.35">
      <c r="F90" s="5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</row>
    <row r="91" spans="6:110" x14ac:dyDescent="0.35">
      <c r="F91" s="5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</row>
    <row r="92" spans="6:110" x14ac:dyDescent="0.35">
      <c r="F92" s="5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</row>
    <row r="93" spans="6:110" x14ac:dyDescent="0.35">
      <c r="F93" s="5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</row>
    <row r="94" spans="6:110" x14ac:dyDescent="0.35">
      <c r="F94" s="5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</row>
    <row r="95" spans="6:110" x14ac:dyDescent="0.35">
      <c r="F95" s="5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</row>
    <row r="96" spans="6:110" x14ac:dyDescent="0.35">
      <c r="F96" s="5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</row>
    <row r="97" spans="6:110" x14ac:dyDescent="0.35">
      <c r="F97" s="5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</row>
    <row r="98" spans="6:110" x14ac:dyDescent="0.35">
      <c r="F98" s="5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</row>
    <row r="99" spans="6:110" x14ac:dyDescent="0.35">
      <c r="F99" s="5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</row>
    <row r="100" spans="6:110" x14ac:dyDescent="0.35">
      <c r="F100" s="5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</row>
    <row r="101" spans="6:110" x14ac:dyDescent="0.35">
      <c r="F101" s="5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</row>
    <row r="102" spans="6:110" x14ac:dyDescent="0.35">
      <c r="F102" s="5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</row>
    <row r="103" spans="6:110" x14ac:dyDescent="0.35">
      <c r="F103" s="5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</row>
    <row r="104" spans="6:110" x14ac:dyDescent="0.35">
      <c r="F104" s="5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</row>
    <row r="105" spans="6:110" x14ac:dyDescent="0.35">
      <c r="F105" s="57"/>
    </row>
    <row r="106" spans="6:110" x14ac:dyDescent="0.35">
      <c r="F106" s="57"/>
    </row>
    <row r="107" spans="6:110" x14ac:dyDescent="0.35">
      <c r="F107" s="57"/>
    </row>
    <row r="108" spans="6:110" x14ac:dyDescent="0.35">
      <c r="F108" s="57"/>
    </row>
    <row r="109" spans="6:110" x14ac:dyDescent="0.35">
      <c r="F109" s="57"/>
    </row>
    <row r="110" spans="6:110" x14ac:dyDescent="0.35">
      <c r="F110" s="57"/>
    </row>
    <row r="111" spans="6:110" x14ac:dyDescent="0.35">
      <c r="F111" s="57"/>
    </row>
    <row r="112" spans="6:110" x14ac:dyDescent="0.35">
      <c r="F112" s="57"/>
    </row>
    <row r="113" spans="6:6" x14ac:dyDescent="0.35">
      <c r="F113" s="57"/>
    </row>
    <row r="114" spans="6:6" x14ac:dyDescent="0.35">
      <c r="F114" s="57"/>
    </row>
    <row r="115" spans="6:6" x14ac:dyDescent="0.35">
      <c r="F115" s="57"/>
    </row>
    <row r="116" spans="6:6" x14ac:dyDescent="0.35">
      <c r="F116" s="57"/>
    </row>
    <row r="117" spans="6:6" x14ac:dyDescent="0.35">
      <c r="F117" s="57"/>
    </row>
    <row r="118" spans="6:6" x14ac:dyDescent="0.35">
      <c r="F118" s="57"/>
    </row>
    <row r="119" spans="6:6" x14ac:dyDescent="0.35">
      <c r="F119" s="57"/>
    </row>
    <row r="120" spans="6:6" x14ac:dyDescent="0.35">
      <c r="F120" s="57"/>
    </row>
    <row r="121" spans="6:6" x14ac:dyDescent="0.35">
      <c r="F121" s="57"/>
    </row>
    <row r="122" spans="6:6" x14ac:dyDescent="0.35">
      <c r="F122" s="57"/>
    </row>
    <row r="123" spans="6:6" x14ac:dyDescent="0.35">
      <c r="F123" s="57"/>
    </row>
    <row r="124" spans="6:6" x14ac:dyDescent="0.35">
      <c r="F124" s="57"/>
    </row>
    <row r="125" spans="6:6" x14ac:dyDescent="0.35">
      <c r="F125" s="57"/>
    </row>
    <row r="126" spans="6:6" x14ac:dyDescent="0.35">
      <c r="F126" s="57"/>
    </row>
    <row r="127" spans="6:6" x14ac:dyDescent="0.35">
      <c r="F127" s="57"/>
    </row>
    <row r="128" spans="6:6" x14ac:dyDescent="0.35">
      <c r="F128" s="57"/>
    </row>
    <row r="129" spans="6:6" x14ac:dyDescent="0.35">
      <c r="F129" s="57"/>
    </row>
    <row r="130" spans="6:6" x14ac:dyDescent="0.35">
      <c r="F130" s="57"/>
    </row>
    <row r="131" spans="6:6" x14ac:dyDescent="0.35">
      <c r="F131" s="57"/>
    </row>
    <row r="132" spans="6:6" x14ac:dyDescent="0.35">
      <c r="F132" s="57"/>
    </row>
    <row r="133" spans="6:6" x14ac:dyDescent="0.35">
      <c r="F133" s="57"/>
    </row>
    <row r="134" spans="6:6" x14ac:dyDescent="0.35">
      <c r="F134" s="57"/>
    </row>
    <row r="135" spans="6:6" x14ac:dyDescent="0.35">
      <c r="F135" s="57"/>
    </row>
    <row r="136" spans="6:6" x14ac:dyDescent="0.35">
      <c r="F136" s="57"/>
    </row>
    <row r="137" spans="6:6" x14ac:dyDescent="0.35">
      <c r="F137" s="57"/>
    </row>
    <row r="138" spans="6:6" x14ac:dyDescent="0.35">
      <c r="F138" s="57"/>
    </row>
    <row r="139" spans="6:6" x14ac:dyDescent="0.35">
      <c r="F139" s="57"/>
    </row>
    <row r="140" spans="6:6" x14ac:dyDescent="0.35">
      <c r="F140" s="57"/>
    </row>
    <row r="141" spans="6:6" x14ac:dyDescent="0.35">
      <c r="F141" s="57"/>
    </row>
    <row r="142" spans="6:6" x14ac:dyDescent="0.35">
      <c r="F142" s="57"/>
    </row>
    <row r="143" spans="6:6" x14ac:dyDescent="0.35">
      <c r="F143" s="57"/>
    </row>
    <row r="144" spans="6:6" x14ac:dyDescent="0.35">
      <c r="F144" s="57"/>
    </row>
    <row r="145" spans="6:6" x14ac:dyDescent="0.35">
      <c r="F145" s="57"/>
    </row>
    <row r="146" spans="6:6" x14ac:dyDescent="0.35">
      <c r="F146" s="57"/>
    </row>
    <row r="147" spans="6:6" x14ac:dyDescent="0.35">
      <c r="F147" s="57"/>
    </row>
    <row r="148" spans="6:6" x14ac:dyDescent="0.35">
      <c r="F148" s="57"/>
    </row>
    <row r="149" spans="6:6" x14ac:dyDescent="0.35">
      <c r="F149" s="57"/>
    </row>
    <row r="150" spans="6:6" x14ac:dyDescent="0.35">
      <c r="F150" s="57"/>
    </row>
    <row r="151" spans="6:6" x14ac:dyDescent="0.35">
      <c r="F151" s="57"/>
    </row>
    <row r="152" spans="6:6" x14ac:dyDescent="0.35">
      <c r="F152" s="57"/>
    </row>
    <row r="153" spans="6:6" x14ac:dyDescent="0.35">
      <c r="F153" s="57"/>
    </row>
    <row r="154" spans="6:6" x14ac:dyDescent="0.35">
      <c r="F154" s="57"/>
    </row>
    <row r="155" spans="6:6" x14ac:dyDescent="0.35">
      <c r="F155" s="57"/>
    </row>
    <row r="156" spans="6:6" x14ac:dyDescent="0.35">
      <c r="F156" s="57"/>
    </row>
    <row r="157" spans="6:6" x14ac:dyDescent="0.35">
      <c r="F157" s="57"/>
    </row>
    <row r="158" spans="6:6" x14ac:dyDescent="0.35">
      <c r="F158" s="57"/>
    </row>
    <row r="159" spans="6:6" x14ac:dyDescent="0.35">
      <c r="F159" s="57"/>
    </row>
    <row r="160" spans="6:6" x14ac:dyDescent="0.35">
      <c r="F160" s="57"/>
    </row>
    <row r="161" spans="6:6" x14ac:dyDescent="0.35">
      <c r="F161" s="57"/>
    </row>
    <row r="162" spans="6:6" x14ac:dyDescent="0.35">
      <c r="F162" s="57"/>
    </row>
    <row r="163" spans="6:6" x14ac:dyDescent="0.35">
      <c r="F163" s="57"/>
    </row>
    <row r="164" spans="6:6" x14ac:dyDescent="0.35">
      <c r="F164" s="57"/>
    </row>
    <row r="165" spans="6:6" x14ac:dyDescent="0.35">
      <c r="F165" s="57"/>
    </row>
    <row r="166" spans="6:6" x14ac:dyDescent="0.35">
      <c r="F166" s="57"/>
    </row>
    <row r="167" spans="6:6" x14ac:dyDescent="0.35">
      <c r="F167" s="57"/>
    </row>
    <row r="168" spans="6:6" x14ac:dyDescent="0.35">
      <c r="F168" s="57"/>
    </row>
    <row r="169" spans="6:6" x14ac:dyDescent="0.35">
      <c r="F169" s="57"/>
    </row>
    <row r="170" spans="6:6" x14ac:dyDescent="0.35">
      <c r="F170" s="57"/>
    </row>
    <row r="171" spans="6:6" x14ac:dyDescent="0.35">
      <c r="F171" s="57"/>
    </row>
    <row r="172" spans="6:6" x14ac:dyDescent="0.35">
      <c r="F172" s="57"/>
    </row>
    <row r="173" spans="6:6" x14ac:dyDescent="0.35">
      <c r="F173" s="57"/>
    </row>
    <row r="174" spans="6:6" x14ac:dyDescent="0.35">
      <c r="F174" s="57"/>
    </row>
    <row r="175" spans="6:6" x14ac:dyDescent="0.35">
      <c r="F175" s="57"/>
    </row>
    <row r="176" spans="6:6" x14ac:dyDescent="0.35">
      <c r="F176" s="57"/>
    </row>
    <row r="177" spans="6:6" x14ac:dyDescent="0.35">
      <c r="F177" s="57"/>
    </row>
    <row r="178" spans="6:6" x14ac:dyDescent="0.35">
      <c r="F178" s="57"/>
    </row>
    <row r="179" spans="6:6" x14ac:dyDescent="0.35">
      <c r="F179" s="57"/>
    </row>
    <row r="180" spans="6:6" x14ac:dyDescent="0.35">
      <c r="F180" s="57"/>
    </row>
    <row r="181" spans="6:6" x14ac:dyDescent="0.35">
      <c r="F181" s="57"/>
    </row>
    <row r="182" spans="6:6" x14ac:dyDescent="0.35">
      <c r="F182" s="57"/>
    </row>
    <row r="183" spans="6:6" x14ac:dyDescent="0.35">
      <c r="F183" s="57"/>
    </row>
    <row r="184" spans="6:6" x14ac:dyDescent="0.35">
      <c r="F184" s="57"/>
    </row>
    <row r="185" spans="6:6" x14ac:dyDescent="0.35">
      <c r="F185" s="57"/>
    </row>
    <row r="186" spans="6:6" x14ac:dyDescent="0.35">
      <c r="F186" s="57"/>
    </row>
    <row r="187" spans="6:6" x14ac:dyDescent="0.35">
      <c r="F187" s="57"/>
    </row>
    <row r="188" spans="6:6" x14ac:dyDescent="0.35">
      <c r="F188" s="57"/>
    </row>
    <row r="189" spans="6:6" x14ac:dyDescent="0.35">
      <c r="F189" s="57"/>
    </row>
    <row r="190" spans="6:6" x14ac:dyDescent="0.35">
      <c r="F190" s="57"/>
    </row>
    <row r="191" spans="6:6" x14ac:dyDescent="0.35">
      <c r="F191" s="57"/>
    </row>
    <row r="192" spans="6:6" x14ac:dyDescent="0.35">
      <c r="F192" s="57"/>
    </row>
    <row r="193" spans="6:6" x14ac:dyDescent="0.35">
      <c r="F193" s="57"/>
    </row>
    <row r="194" spans="6:6" x14ac:dyDescent="0.35">
      <c r="F194" s="57"/>
    </row>
    <row r="195" spans="6:6" x14ac:dyDescent="0.35">
      <c r="F195" s="57"/>
    </row>
    <row r="196" spans="6:6" x14ac:dyDescent="0.35">
      <c r="F196" s="57"/>
    </row>
    <row r="197" spans="6:6" x14ac:dyDescent="0.35">
      <c r="F197" s="57"/>
    </row>
    <row r="198" spans="6:6" x14ac:dyDescent="0.35">
      <c r="F198" s="57"/>
    </row>
    <row r="199" spans="6:6" x14ac:dyDescent="0.35">
      <c r="F199" s="57"/>
    </row>
    <row r="200" spans="6:6" x14ac:dyDescent="0.35">
      <c r="F200" s="57"/>
    </row>
    <row r="201" spans="6:6" x14ac:dyDescent="0.35">
      <c r="F201" s="57"/>
    </row>
    <row r="202" spans="6:6" x14ac:dyDescent="0.35">
      <c r="F202" s="57"/>
    </row>
    <row r="203" spans="6:6" x14ac:dyDescent="0.35">
      <c r="F203" s="57"/>
    </row>
    <row r="204" spans="6:6" x14ac:dyDescent="0.35">
      <c r="F204" s="57"/>
    </row>
    <row r="205" spans="6:6" x14ac:dyDescent="0.35">
      <c r="F205" s="57"/>
    </row>
    <row r="206" spans="6:6" x14ac:dyDescent="0.35">
      <c r="F206" s="57"/>
    </row>
    <row r="207" spans="6:6" x14ac:dyDescent="0.35">
      <c r="F207" s="57"/>
    </row>
    <row r="208" spans="6:6" x14ac:dyDescent="0.35">
      <c r="F208" s="57"/>
    </row>
    <row r="209" spans="6:6" x14ac:dyDescent="0.35">
      <c r="F209" s="57"/>
    </row>
    <row r="210" spans="6:6" x14ac:dyDescent="0.35">
      <c r="F210" s="57"/>
    </row>
    <row r="211" spans="6:6" x14ac:dyDescent="0.35">
      <c r="F211" s="57"/>
    </row>
    <row r="212" spans="6:6" x14ac:dyDescent="0.35">
      <c r="F212" s="57"/>
    </row>
    <row r="213" spans="6:6" x14ac:dyDescent="0.35">
      <c r="F213" s="57"/>
    </row>
    <row r="214" spans="6:6" x14ac:dyDescent="0.35">
      <c r="F214" s="57"/>
    </row>
    <row r="215" spans="6:6" x14ac:dyDescent="0.35">
      <c r="F215" s="57"/>
    </row>
    <row r="216" spans="6:6" x14ac:dyDescent="0.35">
      <c r="F216" s="57"/>
    </row>
    <row r="217" spans="6:6" x14ac:dyDescent="0.35">
      <c r="F217" s="57"/>
    </row>
    <row r="218" spans="6:6" x14ac:dyDescent="0.35">
      <c r="F218" s="57"/>
    </row>
    <row r="219" spans="6:6" x14ac:dyDescent="0.35">
      <c r="F219" s="57"/>
    </row>
    <row r="220" spans="6:6" x14ac:dyDescent="0.35">
      <c r="F220" s="57"/>
    </row>
    <row r="221" spans="6:6" x14ac:dyDescent="0.35">
      <c r="F221" s="57"/>
    </row>
    <row r="222" spans="6:6" x14ac:dyDescent="0.35">
      <c r="F222" s="57"/>
    </row>
    <row r="223" spans="6:6" x14ac:dyDescent="0.35">
      <c r="F223" s="57"/>
    </row>
    <row r="224" spans="6:6" x14ac:dyDescent="0.35">
      <c r="F224" s="57"/>
    </row>
    <row r="225" spans="6:6" x14ac:dyDescent="0.35">
      <c r="F225" s="57"/>
    </row>
    <row r="226" spans="6:6" x14ac:dyDescent="0.35">
      <c r="F226" s="57"/>
    </row>
    <row r="227" spans="6:6" x14ac:dyDescent="0.35">
      <c r="F227" s="57"/>
    </row>
    <row r="228" spans="6:6" x14ac:dyDescent="0.35">
      <c r="F228" s="57"/>
    </row>
    <row r="229" spans="6:6" x14ac:dyDescent="0.35">
      <c r="F229" s="57"/>
    </row>
    <row r="230" spans="6:6" x14ac:dyDescent="0.35">
      <c r="F230" s="57"/>
    </row>
    <row r="231" spans="6:6" x14ac:dyDescent="0.35">
      <c r="F231" s="57"/>
    </row>
    <row r="232" spans="6:6" x14ac:dyDescent="0.35">
      <c r="F232" s="57"/>
    </row>
    <row r="233" spans="6:6" x14ac:dyDescent="0.35">
      <c r="F233" s="57"/>
    </row>
    <row r="234" spans="6:6" x14ac:dyDescent="0.35">
      <c r="F234" s="57"/>
    </row>
    <row r="235" spans="6:6" x14ac:dyDescent="0.35">
      <c r="F235" s="57"/>
    </row>
    <row r="236" spans="6:6" x14ac:dyDescent="0.35">
      <c r="F236" s="57"/>
    </row>
    <row r="237" spans="6:6" x14ac:dyDescent="0.35">
      <c r="F237" s="57"/>
    </row>
    <row r="238" spans="6:6" x14ac:dyDescent="0.35">
      <c r="F238" s="57"/>
    </row>
    <row r="239" spans="6:6" x14ac:dyDescent="0.35">
      <c r="F239" s="57"/>
    </row>
    <row r="240" spans="6:6" x14ac:dyDescent="0.35">
      <c r="F240" s="57"/>
    </row>
    <row r="241" spans="6:6" x14ac:dyDescent="0.35">
      <c r="F241" s="57"/>
    </row>
    <row r="242" spans="6:6" x14ac:dyDescent="0.35">
      <c r="F242" s="57"/>
    </row>
    <row r="243" spans="6:6" x14ac:dyDescent="0.35">
      <c r="F243" s="57"/>
    </row>
    <row r="244" spans="6:6" x14ac:dyDescent="0.35">
      <c r="F244" s="57"/>
    </row>
    <row r="245" spans="6:6" x14ac:dyDescent="0.35">
      <c r="F245" s="57"/>
    </row>
    <row r="246" spans="6:6" x14ac:dyDescent="0.35">
      <c r="F246" s="57"/>
    </row>
    <row r="247" spans="6:6" x14ac:dyDescent="0.35">
      <c r="F247" s="57"/>
    </row>
    <row r="248" spans="6:6" x14ac:dyDescent="0.35">
      <c r="F248" s="57"/>
    </row>
    <row r="249" spans="6:6" x14ac:dyDescent="0.35">
      <c r="F249" s="57"/>
    </row>
    <row r="250" spans="6:6" x14ac:dyDescent="0.35">
      <c r="F250" s="57"/>
    </row>
    <row r="251" spans="6:6" x14ac:dyDescent="0.35">
      <c r="F251" s="57"/>
    </row>
    <row r="252" spans="6:6" x14ac:dyDescent="0.35">
      <c r="F252" s="57"/>
    </row>
    <row r="253" spans="6:6" x14ac:dyDescent="0.35">
      <c r="F253" s="57"/>
    </row>
    <row r="254" spans="6:6" x14ac:dyDescent="0.35">
      <c r="F254" s="57"/>
    </row>
    <row r="255" spans="6:6" x14ac:dyDescent="0.35">
      <c r="F255" s="57"/>
    </row>
    <row r="256" spans="6:6" x14ac:dyDescent="0.35">
      <c r="F256" s="57"/>
    </row>
    <row r="257" spans="6:6" x14ac:dyDescent="0.35">
      <c r="F257" s="57"/>
    </row>
    <row r="258" spans="6:6" x14ac:dyDescent="0.35">
      <c r="F258" s="57"/>
    </row>
    <row r="259" spans="6:6" x14ac:dyDescent="0.35">
      <c r="F259" s="57"/>
    </row>
    <row r="260" spans="6:6" x14ac:dyDescent="0.35">
      <c r="F260" s="57"/>
    </row>
    <row r="261" spans="6:6" x14ac:dyDescent="0.35">
      <c r="F261" s="57"/>
    </row>
    <row r="262" spans="6:6" x14ac:dyDescent="0.35">
      <c r="F262" s="57"/>
    </row>
    <row r="263" spans="6:6" x14ac:dyDescent="0.35">
      <c r="F263" s="57"/>
    </row>
    <row r="264" spans="6:6" x14ac:dyDescent="0.35">
      <c r="F264" s="57"/>
    </row>
    <row r="265" spans="6:6" x14ac:dyDescent="0.35">
      <c r="F265" s="57"/>
    </row>
    <row r="266" spans="6:6" x14ac:dyDescent="0.35">
      <c r="F266" s="57"/>
    </row>
    <row r="267" spans="6:6" x14ac:dyDescent="0.35">
      <c r="F267" s="57"/>
    </row>
    <row r="268" spans="6:6" x14ac:dyDescent="0.35">
      <c r="F268" s="57"/>
    </row>
    <row r="269" spans="6:6" x14ac:dyDescent="0.35">
      <c r="F269" s="57"/>
    </row>
    <row r="270" spans="6:6" x14ac:dyDescent="0.35">
      <c r="F270" s="57"/>
    </row>
    <row r="271" spans="6:6" x14ac:dyDescent="0.35">
      <c r="F271" s="57"/>
    </row>
    <row r="272" spans="6:6" x14ac:dyDescent="0.35">
      <c r="F272" s="57"/>
    </row>
    <row r="273" spans="6:6" x14ac:dyDescent="0.35">
      <c r="F273" s="57"/>
    </row>
    <row r="274" spans="6:6" x14ac:dyDescent="0.35">
      <c r="F274" s="57"/>
    </row>
    <row r="275" spans="6:6" x14ac:dyDescent="0.35">
      <c r="F275" s="57"/>
    </row>
    <row r="276" spans="6:6" x14ac:dyDescent="0.35">
      <c r="F276" s="57"/>
    </row>
    <row r="277" spans="6:6" x14ac:dyDescent="0.35">
      <c r="F277" s="57"/>
    </row>
    <row r="278" spans="6:6" x14ac:dyDescent="0.35">
      <c r="F278" s="57"/>
    </row>
    <row r="279" spans="6:6" x14ac:dyDescent="0.35">
      <c r="F279" s="57"/>
    </row>
    <row r="280" spans="6:6" x14ac:dyDescent="0.35">
      <c r="F280" s="57"/>
    </row>
    <row r="281" spans="6:6" x14ac:dyDescent="0.35">
      <c r="F281" s="57"/>
    </row>
    <row r="282" spans="6:6" x14ac:dyDescent="0.35">
      <c r="F282" s="57"/>
    </row>
    <row r="283" spans="6:6" x14ac:dyDescent="0.35">
      <c r="F283" s="57"/>
    </row>
    <row r="284" spans="6:6" x14ac:dyDescent="0.35">
      <c r="F284" s="57"/>
    </row>
    <row r="285" spans="6:6" x14ac:dyDescent="0.35">
      <c r="F285" s="57"/>
    </row>
    <row r="286" spans="6:6" x14ac:dyDescent="0.35">
      <c r="F286" s="57"/>
    </row>
    <row r="287" spans="6:6" x14ac:dyDescent="0.35">
      <c r="F287" s="57"/>
    </row>
    <row r="288" spans="6:6" x14ac:dyDescent="0.35">
      <c r="F288" s="57"/>
    </row>
    <row r="289" spans="6:6" x14ac:dyDescent="0.35">
      <c r="F289" s="57"/>
    </row>
    <row r="290" spans="6:6" x14ac:dyDescent="0.35">
      <c r="F290" s="57"/>
    </row>
    <row r="291" spans="6:6" x14ac:dyDescent="0.35">
      <c r="F291" s="57"/>
    </row>
    <row r="292" spans="6:6" x14ac:dyDescent="0.35">
      <c r="F292" s="57"/>
    </row>
    <row r="293" spans="6:6" x14ac:dyDescent="0.35">
      <c r="F293" s="57"/>
    </row>
    <row r="294" spans="6:6" x14ac:dyDescent="0.35">
      <c r="F294" s="57"/>
    </row>
    <row r="295" spans="6:6" x14ac:dyDescent="0.35">
      <c r="F295" s="57"/>
    </row>
    <row r="296" spans="6:6" x14ac:dyDescent="0.35">
      <c r="F296" s="57"/>
    </row>
    <row r="297" spans="6:6" x14ac:dyDescent="0.35">
      <c r="F297" s="57"/>
    </row>
    <row r="298" spans="6:6" x14ac:dyDescent="0.35">
      <c r="F298" s="57"/>
    </row>
    <row r="299" spans="6:6" x14ac:dyDescent="0.35">
      <c r="F299" s="57"/>
    </row>
    <row r="300" spans="6:6" x14ac:dyDescent="0.35">
      <c r="F300" s="57"/>
    </row>
    <row r="301" spans="6:6" x14ac:dyDescent="0.35">
      <c r="F301" s="57"/>
    </row>
    <row r="302" spans="6:6" x14ac:dyDescent="0.35">
      <c r="F302" s="57"/>
    </row>
    <row r="303" spans="6:6" x14ac:dyDescent="0.35">
      <c r="F303" s="57"/>
    </row>
    <row r="304" spans="6:6" x14ac:dyDescent="0.35">
      <c r="F304" s="57"/>
    </row>
    <row r="305" spans="6:6" x14ac:dyDescent="0.35">
      <c r="F305" s="57"/>
    </row>
    <row r="306" spans="6:6" x14ac:dyDescent="0.35">
      <c r="F306" s="57"/>
    </row>
    <row r="307" spans="6:6" x14ac:dyDescent="0.35">
      <c r="F307" s="57"/>
    </row>
    <row r="308" spans="6:6" x14ac:dyDescent="0.35">
      <c r="F308" s="57"/>
    </row>
    <row r="309" spans="6:6" x14ac:dyDescent="0.35">
      <c r="F309" s="57"/>
    </row>
    <row r="310" spans="6:6" x14ac:dyDescent="0.35">
      <c r="F310" s="57"/>
    </row>
    <row r="311" spans="6:6" x14ac:dyDescent="0.35">
      <c r="F311" s="57"/>
    </row>
    <row r="312" spans="6:6" x14ac:dyDescent="0.35">
      <c r="F312" s="57"/>
    </row>
    <row r="313" spans="6:6" x14ac:dyDescent="0.35">
      <c r="F313" s="57"/>
    </row>
    <row r="314" spans="6:6" x14ac:dyDescent="0.35">
      <c r="F314" s="57"/>
    </row>
    <row r="315" spans="6:6" x14ac:dyDescent="0.35">
      <c r="F315" s="57"/>
    </row>
    <row r="316" spans="6:6" x14ac:dyDescent="0.35">
      <c r="F316" s="57"/>
    </row>
    <row r="317" spans="6:6" x14ac:dyDescent="0.35">
      <c r="F317" s="57"/>
    </row>
    <row r="318" spans="6:6" x14ac:dyDescent="0.35">
      <c r="F318" s="57"/>
    </row>
    <row r="319" spans="6:6" x14ac:dyDescent="0.35">
      <c r="F319" s="57"/>
    </row>
    <row r="320" spans="6:6" x14ac:dyDescent="0.35">
      <c r="F320" s="57"/>
    </row>
    <row r="321" spans="6:6" x14ac:dyDescent="0.35">
      <c r="F321" s="57"/>
    </row>
    <row r="322" spans="6:6" x14ac:dyDescent="0.35">
      <c r="F322" s="57"/>
    </row>
    <row r="323" spans="6:6" x14ac:dyDescent="0.35">
      <c r="F323" s="57"/>
    </row>
    <row r="324" spans="6:6" x14ac:dyDescent="0.35">
      <c r="F324" s="57"/>
    </row>
    <row r="325" spans="6:6" x14ac:dyDescent="0.35">
      <c r="F325" s="57"/>
    </row>
    <row r="326" spans="6:6" x14ac:dyDescent="0.35">
      <c r="F326" s="57"/>
    </row>
    <row r="327" spans="6:6" x14ac:dyDescent="0.35">
      <c r="F327" s="57"/>
    </row>
    <row r="328" spans="6:6" x14ac:dyDescent="0.35">
      <c r="F328" s="57"/>
    </row>
    <row r="329" spans="6:6" x14ac:dyDescent="0.35">
      <c r="F329" s="57"/>
    </row>
    <row r="330" spans="6:6" x14ac:dyDescent="0.35">
      <c r="F330" s="57"/>
    </row>
    <row r="331" spans="6:6" x14ac:dyDescent="0.35">
      <c r="F331" s="57"/>
    </row>
    <row r="332" spans="6:6" x14ac:dyDescent="0.35">
      <c r="F332" s="57"/>
    </row>
    <row r="333" spans="6:6" x14ac:dyDescent="0.35">
      <c r="F333" s="57"/>
    </row>
    <row r="334" spans="6:6" x14ac:dyDescent="0.35">
      <c r="F334" s="57"/>
    </row>
    <row r="335" spans="6:6" x14ac:dyDescent="0.35">
      <c r="F335" s="57"/>
    </row>
    <row r="336" spans="6:6" x14ac:dyDescent="0.35">
      <c r="F336" s="57"/>
    </row>
    <row r="337" spans="6:6" x14ac:dyDescent="0.35">
      <c r="F337" s="57"/>
    </row>
    <row r="338" spans="6:6" x14ac:dyDescent="0.35">
      <c r="F338" s="57"/>
    </row>
    <row r="339" spans="6:6" x14ac:dyDescent="0.35">
      <c r="F339" s="57"/>
    </row>
    <row r="340" spans="6:6" x14ac:dyDescent="0.35">
      <c r="F340" s="57"/>
    </row>
    <row r="341" spans="6:6" x14ac:dyDescent="0.35">
      <c r="F341" s="57"/>
    </row>
    <row r="342" spans="6:6" x14ac:dyDescent="0.35">
      <c r="F342" s="57"/>
    </row>
    <row r="343" spans="6:6" x14ac:dyDescent="0.35">
      <c r="F343" s="57"/>
    </row>
    <row r="344" spans="6:6" x14ac:dyDescent="0.35">
      <c r="F344" s="57"/>
    </row>
    <row r="345" spans="6:6" x14ac:dyDescent="0.35">
      <c r="F345" s="57"/>
    </row>
    <row r="346" spans="6:6" x14ac:dyDescent="0.35">
      <c r="F346" s="57"/>
    </row>
    <row r="347" spans="6:6" x14ac:dyDescent="0.35">
      <c r="F347" s="57"/>
    </row>
    <row r="348" spans="6:6" x14ac:dyDescent="0.35">
      <c r="F348" s="57"/>
    </row>
    <row r="349" spans="6:6" x14ac:dyDescent="0.35">
      <c r="F349" s="57"/>
    </row>
    <row r="350" spans="6:6" x14ac:dyDescent="0.35">
      <c r="F350" s="57"/>
    </row>
    <row r="351" spans="6:6" x14ac:dyDescent="0.35">
      <c r="F351" s="57"/>
    </row>
    <row r="352" spans="6:6" x14ac:dyDescent="0.35">
      <c r="F352" s="57"/>
    </row>
    <row r="353" spans="6:6" x14ac:dyDescent="0.35">
      <c r="F353" s="57"/>
    </row>
    <row r="354" spans="6:6" x14ac:dyDescent="0.35">
      <c r="F354" s="57"/>
    </row>
    <row r="355" spans="6:6" x14ac:dyDescent="0.35">
      <c r="F355" s="57"/>
    </row>
    <row r="356" spans="6:6" x14ac:dyDescent="0.35">
      <c r="F356" s="57"/>
    </row>
    <row r="357" spans="6:6" x14ac:dyDescent="0.35">
      <c r="F357" s="57"/>
    </row>
    <row r="358" spans="6:6" x14ac:dyDescent="0.35">
      <c r="F358" s="57"/>
    </row>
    <row r="359" spans="6:6" x14ac:dyDescent="0.35">
      <c r="F359" s="57"/>
    </row>
    <row r="360" spans="6:6" x14ac:dyDescent="0.35">
      <c r="F360" s="57"/>
    </row>
    <row r="361" spans="6:6" x14ac:dyDescent="0.35">
      <c r="F361" s="57"/>
    </row>
    <row r="362" spans="6:6" x14ac:dyDescent="0.35">
      <c r="F362" s="57"/>
    </row>
    <row r="363" spans="6:6" x14ac:dyDescent="0.35">
      <c r="F363" s="57"/>
    </row>
    <row r="364" spans="6:6" x14ac:dyDescent="0.35">
      <c r="F364" s="57"/>
    </row>
    <row r="365" spans="6:6" x14ac:dyDescent="0.35">
      <c r="F365" s="57"/>
    </row>
    <row r="366" spans="6:6" x14ac:dyDescent="0.35">
      <c r="F366" s="57"/>
    </row>
    <row r="367" spans="6:6" x14ac:dyDescent="0.35">
      <c r="F367" s="57"/>
    </row>
    <row r="368" spans="6:6" x14ac:dyDescent="0.35">
      <c r="F368" s="57"/>
    </row>
    <row r="369" spans="6:6" x14ac:dyDescent="0.35">
      <c r="F369" s="57"/>
    </row>
    <row r="370" spans="6:6" x14ac:dyDescent="0.35">
      <c r="F370" s="57"/>
    </row>
    <row r="371" spans="6:6" x14ac:dyDescent="0.35">
      <c r="F371" s="57"/>
    </row>
    <row r="372" spans="6:6" x14ac:dyDescent="0.35">
      <c r="F372" s="57"/>
    </row>
    <row r="373" spans="6:6" x14ac:dyDescent="0.35">
      <c r="F373" s="57"/>
    </row>
    <row r="374" spans="6:6" x14ac:dyDescent="0.35">
      <c r="F374" s="57"/>
    </row>
    <row r="375" spans="6:6" x14ac:dyDescent="0.35">
      <c r="F375" s="57"/>
    </row>
    <row r="376" spans="6:6" x14ac:dyDescent="0.35">
      <c r="F376" s="57"/>
    </row>
    <row r="377" spans="6:6" x14ac:dyDescent="0.35">
      <c r="F377" s="57"/>
    </row>
    <row r="378" spans="6:6" x14ac:dyDescent="0.35">
      <c r="F378" s="57"/>
    </row>
    <row r="379" spans="6:6" x14ac:dyDescent="0.35">
      <c r="F379" s="57"/>
    </row>
    <row r="380" spans="6:6" x14ac:dyDescent="0.35">
      <c r="F380" s="57"/>
    </row>
    <row r="381" spans="6:6" x14ac:dyDescent="0.35">
      <c r="F381" s="57"/>
    </row>
    <row r="382" spans="6:6" x14ac:dyDescent="0.35">
      <c r="F382" s="57"/>
    </row>
    <row r="383" spans="6:6" x14ac:dyDescent="0.35">
      <c r="F383" s="57"/>
    </row>
    <row r="384" spans="6:6" x14ac:dyDescent="0.35">
      <c r="F384" s="57"/>
    </row>
    <row r="385" spans="6:6" x14ac:dyDescent="0.35">
      <c r="F385" s="57"/>
    </row>
    <row r="386" spans="6:6" x14ac:dyDescent="0.35">
      <c r="F386" s="57"/>
    </row>
    <row r="387" spans="6:6" x14ac:dyDescent="0.35">
      <c r="F387" s="57"/>
    </row>
    <row r="388" spans="6:6" x14ac:dyDescent="0.35">
      <c r="F388" s="57"/>
    </row>
    <row r="389" spans="6:6" x14ac:dyDescent="0.35">
      <c r="F389" s="57"/>
    </row>
  </sheetData>
  <mergeCells count="20">
    <mergeCell ref="F47:F59"/>
    <mergeCell ref="F62:F65"/>
    <mergeCell ref="F67:F74"/>
    <mergeCell ref="E30:E35"/>
    <mergeCell ref="E42:E45"/>
    <mergeCell ref="F6:F16"/>
    <mergeCell ref="F18:F27"/>
    <mergeCell ref="F29:F34"/>
    <mergeCell ref="F41:F44"/>
    <mergeCell ref="A1:E1"/>
    <mergeCell ref="A6:D6"/>
    <mergeCell ref="E7:E17"/>
    <mergeCell ref="E19:E28"/>
    <mergeCell ref="A29:D29"/>
    <mergeCell ref="A62:D62"/>
    <mergeCell ref="E63:E66"/>
    <mergeCell ref="A67:D67"/>
    <mergeCell ref="E68:E75"/>
    <mergeCell ref="A47:D47"/>
    <mergeCell ref="E48:E61"/>
  </mergeCells>
  <pageMargins left="0.75" right="0.75" top="1" bottom="1" header="0.5" footer="0.5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Q104"/>
  <sheetViews>
    <sheetView tabSelected="1" zoomScale="70" zoomScaleNormal="70" zoomScaleSheetLayoutView="100" workbookViewId="0">
      <pane ySplit="1" topLeftCell="A2" activePane="bottomLeft" state="frozen"/>
      <selection pane="bottomLeft" activeCell="F1" sqref="F1:M1048576"/>
    </sheetView>
  </sheetViews>
  <sheetFormatPr defaultColWidth="11.1640625" defaultRowHeight="15.5" x14ac:dyDescent="0.35"/>
  <cols>
    <col min="1" max="1" width="114.5" style="5" bestFit="1" customWidth="1"/>
    <col min="2" max="2" width="8.6640625" style="25" customWidth="1"/>
    <col min="3" max="3" width="8.1640625" style="78" customWidth="1"/>
    <col min="4" max="4" width="8.5" style="25" customWidth="1"/>
    <col min="5" max="5" width="8.6640625" style="20" customWidth="1"/>
    <col min="6" max="12" width="6.58203125" style="73" customWidth="1"/>
  </cols>
  <sheetData>
    <row r="1" spans="1:121" x14ac:dyDescent="0.35">
      <c r="A1" s="102" t="s">
        <v>49</v>
      </c>
      <c r="B1" s="102"/>
      <c r="C1" s="102"/>
      <c r="D1" s="102"/>
      <c r="E1" s="102"/>
      <c r="F1"/>
      <c r="G1"/>
      <c r="H1"/>
      <c r="I1"/>
      <c r="J1"/>
      <c r="K1"/>
      <c r="L1"/>
    </row>
    <row r="2" spans="1:121" x14ac:dyDescent="0.35">
      <c r="A2" s="54" t="s">
        <v>76</v>
      </c>
    </row>
    <row r="3" spans="1:121" x14ac:dyDescent="0.35">
      <c r="A3" s="1" t="s">
        <v>29</v>
      </c>
    </row>
    <row r="4" spans="1:121" ht="16" thickBot="1" x14ac:dyDescent="0.4">
      <c r="A4" s="1"/>
      <c r="E4" s="27"/>
    </row>
    <row r="5" spans="1:121" s="28" customFormat="1" ht="26.5" thickBot="1" x14ac:dyDescent="0.4">
      <c r="A5" s="34" t="s">
        <v>33</v>
      </c>
      <c r="B5" s="32" t="s">
        <v>32</v>
      </c>
      <c r="C5" s="79" t="s">
        <v>31</v>
      </c>
      <c r="D5" s="32" t="s">
        <v>30</v>
      </c>
      <c r="E5" s="33"/>
      <c r="F5" s="73"/>
      <c r="G5" s="73"/>
      <c r="H5" s="73"/>
      <c r="I5" s="73"/>
      <c r="J5" s="73"/>
      <c r="K5" s="73"/>
      <c r="L5" s="73"/>
    </row>
    <row r="6" spans="1:121" s="4" customFormat="1" ht="37.25" customHeight="1" thickBot="1" x14ac:dyDescent="0.4">
      <c r="A6" s="103" t="s">
        <v>0</v>
      </c>
      <c r="B6" s="104"/>
      <c r="C6" s="104"/>
      <c r="D6" s="104"/>
      <c r="E6" s="29"/>
      <c r="F6" s="74"/>
      <c r="G6" s="74"/>
      <c r="H6" s="74"/>
      <c r="I6" s="74"/>
      <c r="J6" s="74"/>
      <c r="K6" s="74"/>
      <c r="L6" s="74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</row>
    <row r="7" spans="1:121" ht="16" thickBot="1" x14ac:dyDescent="0.4">
      <c r="A7" s="35" t="s">
        <v>68</v>
      </c>
      <c r="B7" s="48">
        <v>20</v>
      </c>
      <c r="C7" s="80">
        <f>D7/B7</f>
        <v>3</v>
      </c>
      <c r="D7" s="48">
        <v>60</v>
      </c>
      <c r="E7" s="93">
        <f>SUM(D7:D17)</f>
        <v>807.85714285714289</v>
      </c>
      <c r="F7" s="75"/>
      <c r="G7" s="75"/>
      <c r="H7" s="75"/>
      <c r="I7" s="75"/>
      <c r="J7" s="75"/>
      <c r="K7" s="75"/>
      <c r="L7" s="75"/>
      <c r="M7" s="7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</row>
    <row r="8" spans="1:121" ht="16" thickBot="1" x14ac:dyDescent="0.4">
      <c r="A8" s="37" t="s">
        <v>43</v>
      </c>
      <c r="B8" s="38">
        <v>8</v>
      </c>
      <c r="C8" s="81">
        <f t="shared" ref="C8:C16" si="0">D8/B8</f>
        <v>10.857142857142858</v>
      </c>
      <c r="D8" s="48">
        <v>86.857142857142861</v>
      </c>
      <c r="E8" s="93"/>
      <c r="F8" s="75"/>
      <c r="G8" s="75"/>
      <c r="H8" s="75"/>
      <c r="I8" s="75"/>
      <c r="J8" s="75"/>
      <c r="K8" s="75"/>
      <c r="L8" s="75"/>
      <c r="M8" s="7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</row>
    <row r="9" spans="1:121" ht="16" thickBot="1" x14ac:dyDescent="0.4">
      <c r="A9" s="37" t="s">
        <v>50</v>
      </c>
      <c r="B9" s="38">
        <v>5</v>
      </c>
      <c r="C9" s="81">
        <f t="shared" si="0"/>
        <v>4.4285714285714288</v>
      </c>
      <c r="D9" s="48">
        <v>22.142857142857142</v>
      </c>
      <c r="E9" s="93"/>
      <c r="F9" s="75"/>
      <c r="G9" s="75"/>
      <c r="H9" s="75"/>
      <c r="I9" s="75"/>
      <c r="J9" s="75"/>
      <c r="K9" s="75"/>
      <c r="L9" s="75"/>
      <c r="M9" s="7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</row>
    <row r="10" spans="1:121" ht="16" thickBot="1" x14ac:dyDescent="0.4">
      <c r="A10" s="37" t="s">
        <v>46</v>
      </c>
      <c r="B10" s="38">
        <v>2</v>
      </c>
      <c r="C10" s="81">
        <f t="shared" si="0"/>
        <v>31.142857142857142</v>
      </c>
      <c r="D10" s="48">
        <v>62.285714285714285</v>
      </c>
      <c r="E10" s="93"/>
      <c r="F10" s="75"/>
      <c r="G10" s="75"/>
      <c r="H10" s="75"/>
      <c r="I10" s="75"/>
      <c r="J10" s="75"/>
      <c r="K10" s="75"/>
      <c r="L10" s="75"/>
      <c r="M10" s="7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</row>
    <row r="11" spans="1:121" ht="16" thickBot="1" x14ac:dyDescent="0.4">
      <c r="A11" s="37" t="s">
        <v>70</v>
      </c>
      <c r="B11" s="38">
        <v>8</v>
      </c>
      <c r="C11" s="81">
        <f t="shared" si="0"/>
        <v>8.5714285714285712</v>
      </c>
      <c r="D11" s="48">
        <v>68.571428571428569</v>
      </c>
      <c r="E11" s="93"/>
      <c r="F11" s="75"/>
      <c r="G11" s="75"/>
      <c r="H11" s="75"/>
      <c r="I11" s="75"/>
      <c r="J11" s="75"/>
      <c r="K11" s="75"/>
      <c r="L11" s="75"/>
      <c r="M11" s="7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</row>
    <row r="12" spans="1:121" ht="16" thickBot="1" x14ac:dyDescent="0.4">
      <c r="A12" s="37" t="s">
        <v>71</v>
      </c>
      <c r="B12" s="38">
        <v>3</v>
      </c>
      <c r="C12" s="81">
        <f t="shared" si="0"/>
        <v>91.571428571428569</v>
      </c>
      <c r="D12" s="48">
        <v>274.71428571428572</v>
      </c>
      <c r="E12" s="94"/>
      <c r="F12" s="75"/>
      <c r="G12" s="75"/>
      <c r="H12" s="75"/>
      <c r="I12" s="75"/>
      <c r="J12" s="75"/>
      <c r="K12" s="75"/>
      <c r="L12" s="75"/>
      <c r="M12" s="7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</row>
    <row r="13" spans="1:121" ht="16" thickBot="1" x14ac:dyDescent="0.4">
      <c r="A13" s="37" t="s">
        <v>72</v>
      </c>
      <c r="B13" s="38">
        <v>10</v>
      </c>
      <c r="C13" s="81">
        <f t="shared" si="0"/>
        <v>8.1428571428571423</v>
      </c>
      <c r="D13" s="48">
        <v>81.428571428571431</v>
      </c>
      <c r="E13" s="94"/>
      <c r="F13" s="75"/>
      <c r="G13" s="75"/>
      <c r="H13" s="75"/>
      <c r="I13" s="75"/>
      <c r="J13" s="75"/>
      <c r="K13" s="75"/>
      <c r="L13" s="75"/>
      <c r="M13" s="7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</row>
    <row r="14" spans="1:121" ht="16" thickBot="1" x14ac:dyDescent="0.4">
      <c r="A14" s="37" t="s">
        <v>73</v>
      </c>
      <c r="B14" s="38">
        <v>4</v>
      </c>
      <c r="C14" s="81">
        <f t="shared" si="0"/>
        <v>21.857142857142858</v>
      </c>
      <c r="D14" s="48">
        <v>87.428571428571431</v>
      </c>
      <c r="E14" s="94"/>
      <c r="F14" s="75"/>
      <c r="G14" s="75"/>
      <c r="H14" s="75"/>
      <c r="I14" s="75"/>
      <c r="J14" s="75"/>
      <c r="K14" s="75"/>
      <c r="L14" s="75"/>
      <c r="M14" s="7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</row>
    <row r="15" spans="1:121" ht="16" thickBot="1" x14ac:dyDescent="0.4">
      <c r="A15" s="37" t="s">
        <v>74</v>
      </c>
      <c r="B15" s="38">
        <v>20</v>
      </c>
      <c r="C15" s="81">
        <f t="shared" si="0"/>
        <v>0</v>
      </c>
      <c r="D15" s="48">
        <v>0</v>
      </c>
      <c r="E15" s="94"/>
      <c r="F15" s="75"/>
      <c r="G15" s="75"/>
      <c r="H15" s="75"/>
      <c r="I15" s="75"/>
      <c r="J15" s="75"/>
      <c r="K15" s="75"/>
      <c r="L15" s="75"/>
      <c r="M15" s="7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</row>
    <row r="16" spans="1:121" ht="16" thickBot="1" x14ac:dyDescent="0.4">
      <c r="A16" s="37" t="s">
        <v>69</v>
      </c>
      <c r="B16" s="38">
        <v>8</v>
      </c>
      <c r="C16" s="81">
        <f t="shared" si="0"/>
        <v>2.4285714285714284</v>
      </c>
      <c r="D16" s="48">
        <v>19.428571428571427</v>
      </c>
      <c r="E16" s="94"/>
      <c r="F16" s="75"/>
      <c r="G16" s="75"/>
      <c r="H16" s="75"/>
      <c r="I16" s="75"/>
      <c r="J16" s="75"/>
      <c r="K16" s="75"/>
      <c r="L16" s="75"/>
      <c r="M16" s="7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</row>
    <row r="17" spans="1:121" ht="16" thickBot="1" x14ac:dyDescent="0.4">
      <c r="A17" s="37" t="s">
        <v>75</v>
      </c>
      <c r="B17" s="49"/>
      <c r="C17" s="82"/>
      <c r="D17" s="48">
        <v>45</v>
      </c>
      <c r="E17" s="95"/>
      <c r="F17" s="75"/>
      <c r="G17" s="75"/>
      <c r="H17" s="75"/>
      <c r="I17" s="75"/>
      <c r="J17" s="75"/>
      <c r="K17" s="75"/>
      <c r="L17" s="75"/>
      <c r="M17" s="7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</row>
    <row r="18" spans="1:121" s="4" customFormat="1" ht="16" thickBot="1" x14ac:dyDescent="0.4">
      <c r="A18" s="7" t="s">
        <v>1</v>
      </c>
      <c r="B18" s="26"/>
      <c r="C18" s="83"/>
      <c r="D18" s="48">
        <v>0</v>
      </c>
      <c r="E18" s="21"/>
      <c r="F18" s="75"/>
      <c r="G18" s="75"/>
      <c r="H18" s="75"/>
      <c r="I18" s="75"/>
      <c r="J18" s="75"/>
      <c r="K18" s="75"/>
      <c r="L18" s="75"/>
      <c r="M18" s="77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</row>
    <row r="19" spans="1:121" ht="16" thickBot="1" x14ac:dyDescent="0.4">
      <c r="A19" s="35" t="s">
        <v>37</v>
      </c>
      <c r="B19" s="36">
        <v>10</v>
      </c>
      <c r="C19" s="80">
        <f t="shared" ref="C19:C35" si="1">D19/B19</f>
        <v>0</v>
      </c>
      <c r="D19" s="48">
        <v>0</v>
      </c>
      <c r="E19" s="93">
        <f>SUM(D19:D28)</f>
        <v>551.28571428571422</v>
      </c>
      <c r="F19" s="75"/>
      <c r="G19" s="75"/>
      <c r="H19" s="75"/>
      <c r="I19" s="75"/>
      <c r="J19" s="75"/>
      <c r="K19" s="75"/>
      <c r="L19" s="75"/>
      <c r="M19" s="7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</row>
    <row r="20" spans="1:121" ht="16" thickBot="1" x14ac:dyDescent="0.4">
      <c r="A20" s="37" t="s">
        <v>38</v>
      </c>
      <c r="B20" s="38">
        <v>6</v>
      </c>
      <c r="C20" s="81">
        <f t="shared" si="1"/>
        <v>33</v>
      </c>
      <c r="D20" s="48">
        <v>198</v>
      </c>
      <c r="E20" s="94"/>
      <c r="F20" s="75"/>
      <c r="G20" s="75"/>
      <c r="H20" s="75"/>
      <c r="I20" s="75"/>
      <c r="J20" s="75"/>
      <c r="K20" s="75"/>
      <c r="L20" s="75"/>
      <c r="M20" s="7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</row>
    <row r="21" spans="1:121" ht="16" thickBot="1" x14ac:dyDescent="0.4">
      <c r="A21" s="37" t="s">
        <v>44</v>
      </c>
      <c r="B21" s="38">
        <v>3</v>
      </c>
      <c r="C21" s="81">
        <f t="shared" si="1"/>
        <v>113</v>
      </c>
      <c r="D21" s="48">
        <v>339</v>
      </c>
      <c r="E21" s="94"/>
      <c r="F21" s="75"/>
      <c r="G21" s="75"/>
      <c r="H21" s="75"/>
      <c r="I21" s="75"/>
      <c r="J21" s="75"/>
      <c r="K21" s="75"/>
      <c r="L21" s="75"/>
      <c r="M21" s="7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</row>
    <row r="22" spans="1:121" ht="16" thickBot="1" x14ac:dyDescent="0.4">
      <c r="A22" s="37" t="s">
        <v>45</v>
      </c>
      <c r="B22" s="38">
        <v>6</v>
      </c>
      <c r="C22" s="81">
        <f t="shared" si="1"/>
        <v>1.4285714285714286</v>
      </c>
      <c r="D22" s="48">
        <v>8.5714285714285712</v>
      </c>
      <c r="E22" s="94"/>
      <c r="F22" s="75"/>
      <c r="G22" s="75"/>
      <c r="H22" s="75"/>
      <c r="I22" s="75"/>
      <c r="J22" s="75"/>
      <c r="K22" s="75"/>
      <c r="L22" s="75"/>
      <c r="M22" s="7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</row>
    <row r="23" spans="1:121" ht="16" thickBot="1" x14ac:dyDescent="0.4">
      <c r="A23" s="37" t="s">
        <v>2</v>
      </c>
      <c r="B23" s="38">
        <v>8</v>
      </c>
      <c r="C23" s="81">
        <f t="shared" si="1"/>
        <v>0</v>
      </c>
      <c r="D23" s="48">
        <v>0</v>
      </c>
      <c r="E23" s="94"/>
      <c r="F23" s="75"/>
      <c r="G23" s="75"/>
      <c r="H23" s="75"/>
      <c r="I23" s="75"/>
      <c r="J23" s="75"/>
      <c r="K23" s="75"/>
      <c r="L23" s="75"/>
      <c r="M23" s="7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</row>
    <row r="24" spans="1:121" ht="16" thickBot="1" x14ac:dyDescent="0.4">
      <c r="A24" s="39" t="s">
        <v>3</v>
      </c>
      <c r="B24" s="38"/>
      <c r="C24" s="81"/>
      <c r="D24" s="48">
        <v>0</v>
      </c>
      <c r="E24" s="94"/>
      <c r="F24" s="75"/>
      <c r="G24" s="75"/>
      <c r="H24" s="75"/>
      <c r="I24" s="75"/>
      <c r="J24" s="75"/>
      <c r="K24" s="75"/>
      <c r="L24" s="75"/>
      <c r="M24" s="7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</row>
    <row r="25" spans="1:121" ht="16" thickBot="1" x14ac:dyDescent="0.4">
      <c r="A25" s="37" t="s">
        <v>4</v>
      </c>
      <c r="B25" s="38">
        <v>2</v>
      </c>
      <c r="C25" s="81">
        <f t="shared" si="1"/>
        <v>2.8571428571428572</v>
      </c>
      <c r="D25" s="48">
        <v>5.7142857142857144</v>
      </c>
      <c r="E25" s="94"/>
      <c r="F25" s="75"/>
      <c r="G25" s="75"/>
      <c r="H25" s="75"/>
      <c r="I25" s="75"/>
      <c r="J25" s="75"/>
      <c r="K25" s="75"/>
      <c r="L25" s="75"/>
      <c r="M25" s="7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</row>
    <row r="26" spans="1:121" ht="16" thickBot="1" x14ac:dyDescent="0.4">
      <c r="A26" s="37" t="s">
        <v>5</v>
      </c>
      <c r="B26" s="38">
        <v>3</v>
      </c>
      <c r="C26" s="81">
        <f t="shared" si="1"/>
        <v>0</v>
      </c>
      <c r="D26" s="48">
        <v>0</v>
      </c>
      <c r="E26" s="94"/>
      <c r="F26" s="75"/>
      <c r="G26" s="75"/>
      <c r="H26" s="75"/>
      <c r="I26" s="75"/>
      <c r="J26" s="75"/>
      <c r="K26" s="75"/>
      <c r="L26" s="75"/>
      <c r="M26" s="7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</row>
    <row r="27" spans="1:121" ht="16" thickBot="1" x14ac:dyDescent="0.4">
      <c r="A27" s="37" t="s">
        <v>6</v>
      </c>
      <c r="B27" s="38">
        <v>6</v>
      </c>
      <c r="C27" s="81">
        <f t="shared" si="1"/>
        <v>0</v>
      </c>
      <c r="D27" s="48">
        <v>0</v>
      </c>
      <c r="E27" s="94"/>
      <c r="F27" s="75"/>
      <c r="G27" s="75"/>
      <c r="H27" s="75"/>
      <c r="I27" s="75"/>
      <c r="J27" s="75"/>
      <c r="K27" s="75"/>
      <c r="L27" s="75"/>
      <c r="M27" s="7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</row>
    <row r="28" spans="1:121" ht="16" thickBot="1" x14ac:dyDescent="0.4">
      <c r="A28" s="40" t="s">
        <v>7</v>
      </c>
      <c r="B28" s="41">
        <v>8</v>
      </c>
      <c r="C28" s="84">
        <f t="shared" si="1"/>
        <v>0</v>
      </c>
      <c r="D28" s="48">
        <v>0</v>
      </c>
      <c r="E28" s="95"/>
      <c r="F28" s="75"/>
      <c r="G28" s="75"/>
      <c r="H28" s="75"/>
      <c r="I28" s="75"/>
      <c r="J28" s="75"/>
      <c r="K28" s="75"/>
      <c r="L28" s="75"/>
      <c r="M28" s="7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</row>
    <row r="29" spans="1:121" s="2" customFormat="1" ht="61.25" customHeight="1" thickBot="1" x14ac:dyDescent="0.4">
      <c r="A29" s="91" t="s">
        <v>36</v>
      </c>
      <c r="B29" s="92"/>
      <c r="C29" s="92"/>
      <c r="D29" s="92"/>
      <c r="E29" s="22"/>
      <c r="F29" s="75"/>
      <c r="G29" s="75"/>
      <c r="H29" s="75"/>
      <c r="I29" s="75"/>
      <c r="J29" s="75"/>
      <c r="K29" s="75"/>
      <c r="L29" s="75"/>
      <c r="M29" s="7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</row>
    <row r="30" spans="1:121" ht="16" thickBot="1" x14ac:dyDescent="0.4">
      <c r="A30" s="37" t="s">
        <v>39</v>
      </c>
      <c r="B30" s="38">
        <v>10</v>
      </c>
      <c r="C30" s="81">
        <f t="shared" si="1"/>
        <v>0</v>
      </c>
      <c r="D30" s="48">
        <v>0</v>
      </c>
      <c r="E30" s="93">
        <f>SUM(D30:D35)</f>
        <v>192.57142857142856</v>
      </c>
      <c r="F30" s="75"/>
      <c r="G30" s="75"/>
      <c r="H30" s="75"/>
      <c r="I30" s="75"/>
      <c r="J30" s="75"/>
      <c r="K30" s="75"/>
      <c r="L30" s="75"/>
      <c r="M30" s="7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</row>
    <row r="31" spans="1:121" ht="16" thickBot="1" x14ac:dyDescent="0.4">
      <c r="A31" s="37" t="s">
        <v>66</v>
      </c>
      <c r="B31" s="38">
        <v>6</v>
      </c>
      <c r="C31" s="81">
        <f t="shared" si="1"/>
        <v>11.428571428571429</v>
      </c>
      <c r="D31" s="48">
        <v>68.571428571428569</v>
      </c>
      <c r="E31" s="93"/>
      <c r="F31" s="75"/>
      <c r="G31" s="75"/>
      <c r="H31" s="75"/>
      <c r="I31" s="75"/>
      <c r="J31" s="75"/>
      <c r="K31" s="75"/>
      <c r="L31" s="75"/>
      <c r="M31" s="7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</row>
    <row r="32" spans="1:121" ht="16" thickBot="1" x14ac:dyDescent="0.4">
      <c r="A32" s="37" t="s">
        <v>67</v>
      </c>
      <c r="B32" s="38">
        <v>6</v>
      </c>
      <c r="C32" s="81">
        <f t="shared" si="1"/>
        <v>0</v>
      </c>
      <c r="D32" s="48">
        <v>0</v>
      </c>
      <c r="E32" s="93"/>
      <c r="F32" s="75"/>
      <c r="G32" s="75"/>
      <c r="H32" s="75"/>
      <c r="I32" s="75"/>
      <c r="J32" s="75"/>
      <c r="K32" s="75"/>
      <c r="L32" s="75"/>
      <c r="M32" s="7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</row>
    <row r="33" spans="1:121" ht="16" thickBot="1" x14ac:dyDescent="0.4">
      <c r="A33" s="37" t="s">
        <v>40</v>
      </c>
      <c r="B33" s="38">
        <v>3</v>
      </c>
      <c r="C33" s="81">
        <f t="shared" si="1"/>
        <v>13</v>
      </c>
      <c r="D33" s="48">
        <v>39</v>
      </c>
      <c r="E33" s="93"/>
      <c r="F33" s="75"/>
      <c r="G33" s="75"/>
      <c r="H33" s="75"/>
      <c r="I33" s="75"/>
      <c r="J33" s="75"/>
      <c r="K33" s="75"/>
      <c r="L33" s="75"/>
      <c r="M33" s="7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</row>
    <row r="34" spans="1:121" ht="16" thickBot="1" x14ac:dyDescent="0.4">
      <c r="A34" s="37" t="s">
        <v>41</v>
      </c>
      <c r="B34" s="38">
        <v>5</v>
      </c>
      <c r="C34" s="81">
        <f t="shared" si="1"/>
        <v>1</v>
      </c>
      <c r="D34" s="48">
        <v>5</v>
      </c>
      <c r="E34" s="93"/>
      <c r="F34" s="75"/>
      <c r="G34" s="75"/>
      <c r="H34" s="75"/>
      <c r="I34" s="75"/>
      <c r="J34" s="75"/>
      <c r="K34" s="75"/>
      <c r="L34" s="75"/>
      <c r="M34" s="7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</row>
    <row r="35" spans="1:121" ht="16" thickBot="1" x14ac:dyDescent="0.4">
      <c r="A35" s="37" t="s">
        <v>42</v>
      </c>
      <c r="B35" s="38">
        <v>4</v>
      </c>
      <c r="C35" s="85">
        <f t="shared" si="1"/>
        <v>20</v>
      </c>
      <c r="D35" s="48">
        <v>80</v>
      </c>
      <c r="E35" s="93"/>
      <c r="F35" s="75"/>
      <c r="G35" s="75"/>
      <c r="H35" s="75"/>
      <c r="I35" s="75"/>
      <c r="J35" s="75"/>
      <c r="K35" s="75"/>
      <c r="L35" s="75"/>
      <c r="M35" s="7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</row>
    <row r="36" spans="1:121" s="3" customFormat="1" ht="16" thickBot="1" x14ac:dyDescent="0.4">
      <c r="A36" s="42" t="s">
        <v>8</v>
      </c>
      <c r="B36" s="43"/>
      <c r="C36" s="86"/>
      <c r="D36" s="43"/>
      <c r="E36" s="23"/>
      <c r="F36" s="75"/>
      <c r="G36" s="75"/>
      <c r="H36" s="75"/>
      <c r="I36" s="75"/>
      <c r="J36" s="75"/>
      <c r="K36" s="75"/>
      <c r="L36" s="75"/>
      <c r="M36" s="7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</row>
    <row r="37" spans="1:121" s="2" customFormat="1" ht="16" thickBot="1" x14ac:dyDescent="0.4">
      <c r="A37" s="7" t="s">
        <v>60</v>
      </c>
      <c r="B37" s="26"/>
      <c r="C37" s="83"/>
      <c r="D37" s="26"/>
      <c r="E37" s="22"/>
      <c r="F37" s="75"/>
      <c r="G37" s="75"/>
      <c r="H37" s="75"/>
      <c r="I37" s="75"/>
      <c r="J37" s="75"/>
      <c r="K37" s="75"/>
      <c r="L37" s="75"/>
      <c r="M37" s="7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</row>
    <row r="38" spans="1:121" ht="16" thickBot="1" x14ac:dyDescent="0.4">
      <c r="A38" s="35" t="s">
        <v>56</v>
      </c>
      <c r="B38" s="36">
        <v>4</v>
      </c>
      <c r="C38" s="80">
        <f t="shared" ref="C38" si="2">D38/B38</f>
        <v>22.714285714285715</v>
      </c>
      <c r="D38" s="48">
        <v>90.857142857142861</v>
      </c>
      <c r="E38" s="55">
        <f>SUM(D38:D38)</f>
        <v>90.857142857142861</v>
      </c>
      <c r="F38" s="75"/>
      <c r="G38" s="75"/>
      <c r="H38" s="75"/>
      <c r="I38" s="75"/>
      <c r="J38" s="75"/>
      <c r="K38" s="75"/>
      <c r="L38" s="75"/>
      <c r="M38" s="7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</row>
    <row r="39" spans="1:121" s="2" customFormat="1" ht="28.25" customHeight="1" thickBot="1" x14ac:dyDescent="0.4">
      <c r="A39" s="7" t="s">
        <v>47</v>
      </c>
      <c r="B39" s="26"/>
      <c r="C39" s="83"/>
      <c r="D39" s="26"/>
      <c r="E39" s="22"/>
      <c r="F39" s="75"/>
      <c r="G39" s="75"/>
      <c r="H39" s="75"/>
      <c r="I39" s="75"/>
      <c r="J39" s="75"/>
      <c r="K39" s="75"/>
      <c r="L39" s="75"/>
      <c r="M39" s="7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</row>
    <row r="40" spans="1:121" ht="26.5" thickBot="1" x14ac:dyDescent="0.4">
      <c r="A40" s="44" t="s">
        <v>9</v>
      </c>
      <c r="B40" s="45">
        <v>4</v>
      </c>
      <c r="C40" s="87">
        <f t="shared" ref="C40" si="3">D40/B40</f>
        <v>21.892857142857142</v>
      </c>
      <c r="D40" s="48">
        <v>87.571428571428569</v>
      </c>
      <c r="E40" s="56">
        <f>D40</f>
        <v>87.571428571428569</v>
      </c>
      <c r="F40" s="75"/>
      <c r="G40" s="75"/>
      <c r="H40" s="75"/>
      <c r="I40" s="75"/>
      <c r="J40" s="75"/>
      <c r="K40" s="75"/>
      <c r="L40" s="75"/>
      <c r="M40" s="7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</row>
    <row r="41" spans="1:121" s="2" customFormat="1" ht="16" thickBot="1" x14ac:dyDescent="0.4">
      <c r="A41" s="7" t="s">
        <v>61</v>
      </c>
      <c r="B41" s="26"/>
      <c r="C41" s="83"/>
      <c r="D41" s="26"/>
      <c r="E41" s="22"/>
      <c r="F41" s="75"/>
      <c r="G41" s="75"/>
      <c r="H41" s="75"/>
      <c r="I41" s="75"/>
      <c r="J41" s="75"/>
      <c r="K41" s="75"/>
      <c r="L41" s="75"/>
      <c r="M41" s="7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</row>
    <row r="42" spans="1:121" ht="15.75" customHeight="1" thickBot="1" x14ac:dyDescent="0.4">
      <c r="A42" s="51" t="s">
        <v>62</v>
      </c>
      <c r="B42" s="38"/>
      <c r="C42" s="88"/>
      <c r="D42" s="48">
        <v>32</v>
      </c>
      <c r="E42" s="93">
        <f>SUM(D42:D45)</f>
        <v>250.28571428571428</v>
      </c>
      <c r="F42" s="75"/>
      <c r="G42" s="75"/>
      <c r="H42" s="75"/>
      <c r="I42" s="75"/>
      <c r="J42" s="75"/>
      <c r="K42" s="75"/>
      <c r="L42" s="75"/>
      <c r="M42" s="7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</row>
    <row r="43" spans="1:121" ht="15.75" customHeight="1" thickBot="1" x14ac:dyDescent="0.4">
      <c r="A43" s="37" t="s">
        <v>65</v>
      </c>
      <c r="B43" s="38">
        <v>4</v>
      </c>
      <c r="C43" s="81">
        <f t="shared" ref="C43:C45" si="4">D43/B43</f>
        <v>30</v>
      </c>
      <c r="D43" s="48">
        <v>120</v>
      </c>
      <c r="E43" s="93"/>
      <c r="F43" s="75"/>
      <c r="G43" s="75"/>
      <c r="H43" s="75"/>
      <c r="I43" s="75"/>
      <c r="J43" s="75"/>
      <c r="K43" s="75"/>
      <c r="L43" s="75"/>
      <c r="M43" s="7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</row>
    <row r="44" spans="1:121" ht="16" thickBot="1" x14ac:dyDescent="0.4">
      <c r="A44" s="37" t="s">
        <v>63</v>
      </c>
      <c r="B44" s="38">
        <v>30</v>
      </c>
      <c r="C44" s="81">
        <f t="shared" si="4"/>
        <v>0.71428571428571419</v>
      </c>
      <c r="D44" s="48">
        <v>21.428571428571427</v>
      </c>
      <c r="E44" s="93"/>
      <c r="F44" s="75"/>
      <c r="G44" s="75"/>
      <c r="H44" s="75"/>
      <c r="I44" s="75"/>
      <c r="J44" s="75"/>
      <c r="K44" s="75"/>
      <c r="L44" s="75"/>
      <c r="M44" s="7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</row>
    <row r="45" spans="1:121" ht="39.5" thickBot="1" x14ac:dyDescent="0.4">
      <c r="A45" s="40" t="s">
        <v>64</v>
      </c>
      <c r="B45" s="41">
        <v>4</v>
      </c>
      <c r="C45" s="84">
        <f t="shared" si="4"/>
        <v>19.214285714285715</v>
      </c>
      <c r="D45" s="48">
        <v>76.857142857142861</v>
      </c>
      <c r="E45" s="105"/>
      <c r="F45" s="75"/>
      <c r="G45" s="75"/>
      <c r="H45" s="75"/>
      <c r="I45" s="75"/>
      <c r="J45" s="75"/>
      <c r="K45" s="75"/>
      <c r="L45" s="75"/>
      <c r="M45" s="7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</row>
    <row r="46" spans="1:121" ht="16" thickBot="1" x14ac:dyDescent="0.4">
      <c r="A46" s="46" t="s">
        <v>10</v>
      </c>
      <c r="B46" s="47"/>
      <c r="C46" s="89"/>
      <c r="D46" s="47"/>
      <c r="E46" s="24"/>
      <c r="F46" s="75"/>
      <c r="G46" s="75"/>
      <c r="H46" s="75"/>
      <c r="I46" s="75"/>
      <c r="J46" s="75"/>
      <c r="K46" s="75"/>
      <c r="L46" s="75"/>
      <c r="M46" s="7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</row>
    <row r="47" spans="1:121" s="2" customFormat="1" ht="32" customHeight="1" thickBot="1" x14ac:dyDescent="0.4">
      <c r="A47" s="96" t="s">
        <v>11</v>
      </c>
      <c r="B47" s="97"/>
      <c r="C47" s="92"/>
      <c r="D47" s="97"/>
      <c r="E47" s="22"/>
      <c r="F47" s="75"/>
      <c r="G47" s="75"/>
      <c r="H47" s="75"/>
      <c r="I47" s="75"/>
      <c r="J47" s="75"/>
      <c r="K47" s="75"/>
      <c r="L47" s="75"/>
      <c r="M47" s="7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</row>
    <row r="48" spans="1:121" ht="16" thickBot="1" x14ac:dyDescent="0.4">
      <c r="A48" s="37" t="s">
        <v>12</v>
      </c>
      <c r="B48" s="38">
        <v>40</v>
      </c>
      <c r="C48" s="81">
        <f t="shared" ref="C48:C61" si="5">D48/B48</f>
        <v>0</v>
      </c>
      <c r="D48" s="48">
        <v>0</v>
      </c>
      <c r="E48" s="93">
        <f>SUM(D48:D61)</f>
        <v>349</v>
      </c>
      <c r="F48" s="75"/>
      <c r="G48" s="75"/>
      <c r="H48" s="75"/>
      <c r="I48" s="75"/>
      <c r="J48" s="75"/>
      <c r="K48" s="75"/>
      <c r="L48" s="75"/>
      <c r="M48" s="7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</row>
    <row r="49" spans="1:121" ht="16" thickBot="1" x14ac:dyDescent="0.4">
      <c r="A49" s="37" t="s">
        <v>13</v>
      </c>
      <c r="B49" s="38">
        <v>35</v>
      </c>
      <c r="C49" s="81">
        <f t="shared" si="5"/>
        <v>0</v>
      </c>
      <c r="D49" s="48">
        <v>0</v>
      </c>
      <c r="E49" s="94"/>
      <c r="F49" s="75"/>
      <c r="G49" s="75"/>
      <c r="H49" s="75"/>
      <c r="I49" s="75"/>
      <c r="J49" s="75"/>
      <c r="K49" s="75"/>
      <c r="L49" s="75"/>
      <c r="M49" s="7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</row>
    <row r="50" spans="1:121" ht="16" thickBot="1" x14ac:dyDescent="0.4">
      <c r="A50" s="37" t="s">
        <v>14</v>
      </c>
      <c r="B50" s="38">
        <v>30</v>
      </c>
      <c r="C50" s="81">
        <f t="shared" si="5"/>
        <v>0</v>
      </c>
      <c r="D50" s="48">
        <v>0</v>
      </c>
      <c r="E50" s="94"/>
      <c r="F50" s="75"/>
      <c r="G50" s="75"/>
      <c r="H50" s="75"/>
      <c r="I50" s="75"/>
      <c r="J50" s="75"/>
      <c r="K50" s="75"/>
      <c r="L50" s="75"/>
      <c r="M50" s="7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</row>
    <row r="51" spans="1:121" ht="26.5" thickBot="1" x14ac:dyDescent="0.4">
      <c r="A51" s="37" t="s">
        <v>15</v>
      </c>
      <c r="B51" s="38">
        <v>24</v>
      </c>
      <c r="C51" s="81">
        <f t="shared" si="5"/>
        <v>0</v>
      </c>
      <c r="D51" s="48">
        <v>0</v>
      </c>
      <c r="E51" s="94"/>
      <c r="F51" s="75"/>
      <c r="G51" s="75"/>
      <c r="H51" s="75"/>
      <c r="I51" s="75"/>
      <c r="J51" s="75"/>
      <c r="K51" s="75"/>
      <c r="L51" s="75"/>
      <c r="M51" s="7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</row>
    <row r="52" spans="1:121" ht="16" thickBot="1" x14ac:dyDescent="0.4">
      <c r="A52" s="37" t="s">
        <v>16</v>
      </c>
      <c r="B52" s="38">
        <v>10</v>
      </c>
      <c r="C52" s="81">
        <f t="shared" si="5"/>
        <v>3</v>
      </c>
      <c r="D52" s="48">
        <v>30</v>
      </c>
      <c r="E52" s="94"/>
      <c r="F52" s="75"/>
      <c r="G52" s="75"/>
      <c r="H52" s="75"/>
      <c r="I52" s="75"/>
      <c r="J52" s="75"/>
      <c r="K52" s="75"/>
      <c r="L52" s="75"/>
      <c r="M52" s="7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</row>
    <row r="53" spans="1:121" ht="16" thickBot="1" x14ac:dyDescent="0.4">
      <c r="A53" s="37" t="s">
        <v>17</v>
      </c>
      <c r="B53" s="38">
        <v>9</v>
      </c>
      <c r="C53" s="81">
        <f t="shared" si="5"/>
        <v>2.4285714285714288</v>
      </c>
      <c r="D53" s="48">
        <v>21.857142857142858</v>
      </c>
      <c r="E53" s="94"/>
      <c r="F53" s="75"/>
      <c r="G53" s="75"/>
      <c r="H53" s="75"/>
      <c r="I53" s="75"/>
      <c r="J53" s="75"/>
      <c r="K53" s="75"/>
      <c r="L53" s="75"/>
      <c r="M53" s="7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</row>
    <row r="54" spans="1:121" ht="16" thickBot="1" x14ac:dyDescent="0.4">
      <c r="A54" s="37" t="s">
        <v>18</v>
      </c>
      <c r="B54" s="38">
        <v>20</v>
      </c>
      <c r="C54" s="81">
        <f t="shared" si="5"/>
        <v>0</v>
      </c>
      <c r="D54" s="48">
        <v>0</v>
      </c>
      <c r="E54" s="94"/>
      <c r="F54" s="75"/>
      <c r="G54" s="75"/>
      <c r="H54" s="75"/>
      <c r="I54" s="75"/>
      <c r="J54" s="75"/>
      <c r="K54" s="75"/>
      <c r="L54" s="75"/>
      <c r="M54" s="7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</row>
    <row r="55" spans="1:121" ht="16" thickBot="1" x14ac:dyDescent="0.4">
      <c r="A55" s="37" t="s">
        <v>48</v>
      </c>
      <c r="B55" s="38">
        <v>15</v>
      </c>
      <c r="C55" s="81">
        <f t="shared" si="5"/>
        <v>0</v>
      </c>
      <c r="D55" s="48">
        <v>0</v>
      </c>
      <c r="E55" s="94"/>
      <c r="F55" s="75"/>
      <c r="G55" s="75"/>
      <c r="H55" s="75"/>
      <c r="I55" s="75"/>
      <c r="J55" s="75"/>
      <c r="K55" s="75"/>
      <c r="L55" s="75"/>
      <c r="M55" s="7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</row>
    <row r="56" spans="1:121" ht="16" thickBot="1" x14ac:dyDescent="0.4">
      <c r="A56" s="37" t="s">
        <v>19</v>
      </c>
      <c r="B56" s="38">
        <v>20</v>
      </c>
      <c r="C56" s="81">
        <f t="shared" si="5"/>
        <v>10.857142857142858</v>
      </c>
      <c r="D56" s="48">
        <v>217.14285714285714</v>
      </c>
      <c r="E56" s="94"/>
      <c r="F56" s="75"/>
      <c r="G56" s="75"/>
      <c r="H56" s="75"/>
      <c r="I56" s="75"/>
      <c r="J56" s="75"/>
      <c r="K56" s="75"/>
      <c r="L56" s="75"/>
      <c r="M56" s="7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</row>
    <row r="57" spans="1:121" ht="16" thickBot="1" x14ac:dyDescent="0.4">
      <c r="A57" s="37" t="s">
        <v>20</v>
      </c>
      <c r="B57" s="38">
        <v>12</v>
      </c>
      <c r="C57" s="81">
        <f t="shared" si="5"/>
        <v>0</v>
      </c>
      <c r="D57" s="48">
        <v>0</v>
      </c>
      <c r="E57" s="94"/>
      <c r="F57" s="75"/>
      <c r="G57" s="75"/>
      <c r="H57" s="75"/>
      <c r="I57" s="75"/>
      <c r="J57" s="75"/>
      <c r="K57" s="75"/>
      <c r="L57" s="75"/>
      <c r="M57" s="7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</row>
    <row r="58" spans="1:121" ht="16" thickBot="1" x14ac:dyDescent="0.4">
      <c r="A58" s="37" t="s">
        <v>55</v>
      </c>
      <c r="B58" s="38">
        <v>9</v>
      </c>
      <c r="C58" s="81">
        <f t="shared" si="5"/>
        <v>0</v>
      </c>
      <c r="D58" s="48">
        <v>0</v>
      </c>
      <c r="E58" s="94"/>
      <c r="F58" s="75"/>
      <c r="G58" s="75"/>
      <c r="H58" s="75"/>
      <c r="I58" s="75"/>
      <c r="J58" s="75"/>
      <c r="K58" s="75"/>
      <c r="L58" s="75"/>
      <c r="M58" s="7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</row>
    <row r="59" spans="1:121" ht="16" thickBot="1" x14ac:dyDescent="0.4">
      <c r="A59" s="37" t="s">
        <v>52</v>
      </c>
      <c r="B59" s="38">
        <v>10</v>
      </c>
      <c r="C59" s="81">
        <f t="shared" si="5"/>
        <v>0</v>
      </c>
      <c r="D59" s="48">
        <v>0</v>
      </c>
      <c r="E59" s="94"/>
      <c r="F59" s="75"/>
      <c r="G59" s="75"/>
      <c r="H59" s="75"/>
      <c r="I59" s="75"/>
      <c r="J59" s="75"/>
      <c r="K59" s="75"/>
      <c r="L59" s="75"/>
      <c r="M59" s="7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</row>
    <row r="60" spans="1:121" ht="16" thickBot="1" x14ac:dyDescent="0.4">
      <c r="A60" s="37" t="s">
        <v>53</v>
      </c>
      <c r="B60" s="38">
        <v>8</v>
      </c>
      <c r="C60" s="81">
        <f t="shared" si="5"/>
        <v>1</v>
      </c>
      <c r="D60" s="48">
        <v>8</v>
      </c>
      <c r="E60" s="94"/>
      <c r="F60" s="75"/>
      <c r="G60" s="75"/>
      <c r="H60" s="75"/>
      <c r="I60" s="75"/>
      <c r="J60" s="75"/>
      <c r="K60" s="75"/>
      <c r="L60" s="75"/>
      <c r="M60" s="7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</row>
    <row r="61" spans="1:121" ht="16" thickBot="1" x14ac:dyDescent="0.4">
      <c r="A61" s="40" t="s">
        <v>54</v>
      </c>
      <c r="B61" s="41">
        <v>8</v>
      </c>
      <c r="C61" s="84">
        <f t="shared" si="5"/>
        <v>9</v>
      </c>
      <c r="D61" s="48">
        <v>72</v>
      </c>
      <c r="E61" s="95"/>
      <c r="F61" s="75"/>
      <c r="G61" s="75"/>
      <c r="H61" s="75"/>
      <c r="I61" s="75"/>
      <c r="J61" s="75"/>
      <c r="K61" s="75"/>
      <c r="L61" s="75"/>
      <c r="M61" s="7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</row>
    <row r="62" spans="1:121" s="2" customFormat="1" ht="16" thickBot="1" x14ac:dyDescent="0.4">
      <c r="A62" s="91" t="s">
        <v>21</v>
      </c>
      <c r="B62" s="92"/>
      <c r="C62" s="92"/>
      <c r="D62" s="92"/>
      <c r="E62" s="22"/>
      <c r="F62" s="75"/>
      <c r="G62" s="75"/>
      <c r="H62" s="75"/>
      <c r="I62" s="75"/>
      <c r="J62" s="75"/>
      <c r="K62" s="75"/>
      <c r="L62" s="75"/>
      <c r="M62" s="7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</row>
    <row r="63" spans="1:121" ht="16" thickBot="1" x14ac:dyDescent="0.4">
      <c r="A63" s="35" t="s">
        <v>22</v>
      </c>
      <c r="B63" s="36">
        <v>7</v>
      </c>
      <c r="C63" s="80">
        <f t="shared" ref="C63:C66" si="6">D63/B63</f>
        <v>27.428571428571427</v>
      </c>
      <c r="D63" s="48">
        <v>192</v>
      </c>
      <c r="E63" s="93">
        <f>SUM(D63:D66)</f>
        <v>331.28571428571433</v>
      </c>
      <c r="F63" s="75"/>
      <c r="G63" s="75"/>
      <c r="H63" s="75"/>
      <c r="I63" s="75"/>
      <c r="J63" s="75"/>
      <c r="K63" s="75"/>
      <c r="L63" s="75"/>
      <c r="M63" s="7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</row>
    <row r="64" spans="1:121" ht="16" thickBot="1" x14ac:dyDescent="0.4">
      <c r="A64" s="37" t="s">
        <v>23</v>
      </c>
      <c r="B64" s="38">
        <v>6</v>
      </c>
      <c r="C64" s="81">
        <f t="shared" si="6"/>
        <v>9.2857142857142865</v>
      </c>
      <c r="D64" s="48">
        <v>55.714285714285715</v>
      </c>
      <c r="E64" s="94"/>
      <c r="F64" s="75"/>
      <c r="G64" s="75"/>
      <c r="H64" s="75"/>
      <c r="I64" s="75"/>
      <c r="J64" s="75"/>
      <c r="K64" s="75"/>
      <c r="L64" s="75"/>
      <c r="M64" s="7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</row>
    <row r="65" spans="1:121" ht="16" thickBot="1" x14ac:dyDescent="0.4">
      <c r="A65" s="37" t="s">
        <v>35</v>
      </c>
      <c r="B65" s="38">
        <v>5</v>
      </c>
      <c r="C65" s="81">
        <f t="shared" si="6"/>
        <v>0.7142857142857143</v>
      </c>
      <c r="D65" s="48">
        <v>3.5714285714285716</v>
      </c>
      <c r="E65" s="94"/>
      <c r="F65" s="75"/>
      <c r="G65" s="75"/>
      <c r="H65" s="75"/>
      <c r="I65" s="75"/>
      <c r="J65" s="75"/>
      <c r="K65" s="75"/>
      <c r="L65" s="75"/>
      <c r="M65" s="7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</row>
    <row r="66" spans="1:121" ht="26.5" thickBot="1" x14ac:dyDescent="0.4">
      <c r="A66" s="40" t="s">
        <v>24</v>
      </c>
      <c r="B66" s="41">
        <v>5</v>
      </c>
      <c r="C66" s="84">
        <f t="shared" si="6"/>
        <v>16</v>
      </c>
      <c r="D66" s="48">
        <v>80</v>
      </c>
      <c r="E66" s="95"/>
      <c r="F66" s="75"/>
      <c r="G66" s="75"/>
      <c r="H66" s="75"/>
      <c r="I66" s="75"/>
      <c r="J66" s="75"/>
      <c r="K66" s="75"/>
      <c r="L66" s="75"/>
      <c r="M66" s="7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</row>
    <row r="67" spans="1:121" s="2" customFormat="1" ht="31.25" customHeight="1" thickBot="1" x14ac:dyDescent="0.4">
      <c r="A67" s="91" t="s">
        <v>25</v>
      </c>
      <c r="B67" s="92"/>
      <c r="C67" s="92"/>
      <c r="D67" s="92"/>
      <c r="E67" s="22"/>
      <c r="F67" s="75"/>
      <c r="G67" s="75"/>
      <c r="H67" s="75"/>
      <c r="I67" s="75"/>
      <c r="J67" s="75"/>
      <c r="K67" s="75"/>
      <c r="L67" s="75"/>
      <c r="M67" s="7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</row>
    <row r="68" spans="1:121" ht="26.5" thickBot="1" x14ac:dyDescent="0.4">
      <c r="A68" s="35" t="s">
        <v>26</v>
      </c>
      <c r="B68" s="36">
        <v>7</v>
      </c>
      <c r="C68" s="80">
        <f t="shared" ref="C68:C75" si="7">D68/B68</f>
        <v>20.428571428571427</v>
      </c>
      <c r="D68" s="48">
        <v>143</v>
      </c>
      <c r="E68" s="93">
        <f>SUM(D68:D75)</f>
        <v>415.28571428571428</v>
      </c>
      <c r="F68" s="75"/>
      <c r="G68" s="75"/>
      <c r="H68" s="75"/>
      <c r="I68" s="75"/>
      <c r="J68" s="75"/>
      <c r="K68" s="75"/>
      <c r="L68" s="75"/>
      <c r="M68" s="7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</row>
    <row r="69" spans="1:121" ht="16" thickBot="1" x14ac:dyDescent="0.4">
      <c r="A69" s="37" t="s">
        <v>27</v>
      </c>
      <c r="B69" s="38">
        <v>7</v>
      </c>
      <c r="C69" s="81">
        <f t="shared" si="7"/>
        <v>7.2857142857142856</v>
      </c>
      <c r="D69" s="48">
        <v>51</v>
      </c>
      <c r="E69" s="94"/>
      <c r="F69" s="75"/>
      <c r="G69" s="75"/>
      <c r="H69" s="75"/>
      <c r="I69" s="75"/>
      <c r="J69" s="75"/>
      <c r="K69" s="75"/>
      <c r="L69" s="75"/>
      <c r="M69" s="7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</row>
    <row r="70" spans="1:121" ht="16" thickBot="1" x14ac:dyDescent="0.4">
      <c r="A70" s="37" t="s">
        <v>28</v>
      </c>
      <c r="B70" s="38">
        <v>10</v>
      </c>
      <c r="C70" s="81">
        <f t="shared" si="7"/>
        <v>3.5714285714285716</v>
      </c>
      <c r="D70" s="48">
        <v>35.714285714285715</v>
      </c>
      <c r="E70" s="94"/>
      <c r="F70" s="75"/>
      <c r="G70" s="75"/>
      <c r="H70" s="75"/>
      <c r="I70" s="75"/>
      <c r="J70" s="75"/>
      <c r="K70" s="75"/>
      <c r="L70" s="75"/>
      <c r="M70" s="7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</row>
    <row r="71" spans="1:121" ht="16" thickBot="1" x14ac:dyDescent="0.4">
      <c r="A71" s="37" t="s">
        <v>59</v>
      </c>
      <c r="B71" s="38">
        <v>6</v>
      </c>
      <c r="C71" s="81">
        <f t="shared" si="7"/>
        <v>14.714285714285715</v>
      </c>
      <c r="D71" s="48">
        <v>88.285714285714292</v>
      </c>
      <c r="E71" s="94"/>
      <c r="F71" s="75"/>
      <c r="G71" s="75"/>
      <c r="H71" s="75"/>
      <c r="I71" s="75"/>
      <c r="J71" s="75"/>
      <c r="K71" s="75"/>
      <c r="L71" s="75"/>
      <c r="M71" s="7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</row>
    <row r="72" spans="1:121" ht="16" thickBot="1" x14ac:dyDescent="0.4">
      <c r="A72" s="37" t="s">
        <v>34</v>
      </c>
      <c r="B72" s="38">
        <v>4</v>
      </c>
      <c r="C72" s="81">
        <f t="shared" si="7"/>
        <v>7.2857142857142856</v>
      </c>
      <c r="D72" s="48">
        <v>29.142857142857142</v>
      </c>
      <c r="E72" s="94"/>
      <c r="F72" s="75"/>
      <c r="G72" s="75"/>
      <c r="H72" s="75"/>
      <c r="I72" s="75"/>
      <c r="J72" s="75"/>
      <c r="K72" s="75"/>
      <c r="L72" s="75"/>
      <c r="M72" s="7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</row>
    <row r="73" spans="1:121" ht="16" thickBot="1" x14ac:dyDescent="0.4">
      <c r="A73" s="52" t="s">
        <v>57</v>
      </c>
      <c r="B73" s="53">
        <v>10</v>
      </c>
      <c r="C73" s="81">
        <f t="shared" si="7"/>
        <v>5.8571428571428568</v>
      </c>
      <c r="D73" s="48">
        <v>58.571428571428569</v>
      </c>
      <c r="E73" s="94"/>
      <c r="F73" s="75"/>
      <c r="G73" s="75"/>
      <c r="H73" s="75"/>
      <c r="I73" s="75"/>
      <c r="J73" s="75"/>
      <c r="K73" s="75"/>
      <c r="L73" s="75"/>
      <c r="M73" s="7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</row>
    <row r="74" spans="1:121" ht="16" thickBot="1" x14ac:dyDescent="0.4">
      <c r="A74" s="5" t="s">
        <v>58</v>
      </c>
      <c r="B74" s="25">
        <v>10</v>
      </c>
      <c r="C74" s="81">
        <f t="shared" si="7"/>
        <v>0.8571428571428571</v>
      </c>
      <c r="D74" s="48">
        <v>8.5714285714285712</v>
      </c>
      <c r="E74" s="94"/>
      <c r="F74" s="75"/>
      <c r="G74" s="75"/>
      <c r="H74" s="75"/>
      <c r="I74" s="75"/>
      <c r="J74" s="75"/>
      <c r="K74" s="75"/>
      <c r="L74" s="75"/>
      <c r="M74" s="7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</row>
    <row r="75" spans="1:121" ht="16" thickBot="1" x14ac:dyDescent="0.4">
      <c r="A75" s="40" t="s">
        <v>51</v>
      </c>
      <c r="B75" s="41">
        <v>7</v>
      </c>
      <c r="C75" s="85">
        <f t="shared" si="7"/>
        <v>0.14285714285714285</v>
      </c>
      <c r="D75" s="48">
        <v>1</v>
      </c>
      <c r="E75" s="95"/>
      <c r="F75" s="75"/>
      <c r="G75" s="75"/>
      <c r="H75" s="75"/>
      <c r="I75" s="75"/>
      <c r="J75" s="75"/>
      <c r="K75" s="75"/>
      <c r="L75" s="75"/>
      <c r="M75" s="7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</row>
    <row r="76" spans="1:121" x14ac:dyDescent="0.35">
      <c r="F76" s="76"/>
      <c r="G76" s="76"/>
      <c r="H76" s="76"/>
      <c r="I76" s="76"/>
      <c r="J76" s="76"/>
      <c r="K76" s="76"/>
      <c r="L76" s="76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</row>
    <row r="77" spans="1:121" x14ac:dyDescent="0.35">
      <c r="F77" s="76"/>
      <c r="G77" s="76"/>
      <c r="H77" s="76"/>
      <c r="I77" s="76"/>
      <c r="J77" s="76"/>
      <c r="K77" s="76"/>
      <c r="L77" s="76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</row>
    <row r="78" spans="1:121" x14ac:dyDescent="0.35">
      <c r="F78" s="76"/>
      <c r="G78" s="76"/>
      <c r="H78" s="76"/>
      <c r="I78" s="76"/>
      <c r="J78" s="76"/>
      <c r="K78" s="76"/>
      <c r="L78" s="76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</row>
    <row r="79" spans="1:121" x14ac:dyDescent="0.35">
      <c r="F79" s="76"/>
      <c r="G79" s="76"/>
      <c r="H79" s="76"/>
      <c r="I79" s="76"/>
      <c r="J79" s="76"/>
      <c r="K79" s="76"/>
      <c r="L79" s="76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</row>
    <row r="80" spans="1:121" x14ac:dyDescent="0.35">
      <c r="F80" s="76"/>
      <c r="G80" s="76"/>
      <c r="H80" s="76"/>
      <c r="I80" s="76"/>
      <c r="J80" s="76"/>
      <c r="K80" s="76"/>
      <c r="L80" s="76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</row>
    <row r="81" spans="6:121" x14ac:dyDescent="0.35">
      <c r="F81" s="76"/>
      <c r="G81" s="76"/>
      <c r="H81" s="76"/>
      <c r="I81" s="76"/>
      <c r="J81" s="76"/>
      <c r="K81" s="76"/>
      <c r="L81" s="76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</row>
    <row r="82" spans="6:121" x14ac:dyDescent="0.35">
      <c r="F82" s="76"/>
      <c r="G82" s="76"/>
      <c r="H82" s="76"/>
      <c r="I82" s="76"/>
      <c r="J82" s="76"/>
      <c r="K82" s="76"/>
      <c r="L82" s="76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</row>
    <row r="83" spans="6:121" x14ac:dyDescent="0.35">
      <c r="F83" s="76"/>
      <c r="G83" s="76"/>
      <c r="H83" s="76"/>
      <c r="I83" s="76"/>
      <c r="J83" s="76"/>
      <c r="K83" s="76"/>
      <c r="L83" s="76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</row>
    <row r="84" spans="6:121" x14ac:dyDescent="0.35">
      <c r="F84" s="76"/>
      <c r="G84" s="76"/>
      <c r="H84" s="76"/>
      <c r="I84" s="76"/>
      <c r="J84" s="76"/>
      <c r="K84" s="76"/>
      <c r="L84" s="76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</row>
    <row r="85" spans="6:121" x14ac:dyDescent="0.35">
      <c r="F85" s="76"/>
      <c r="G85" s="76"/>
      <c r="H85" s="76"/>
      <c r="I85" s="76"/>
      <c r="J85" s="76"/>
      <c r="K85" s="76"/>
      <c r="L85" s="76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</row>
    <row r="86" spans="6:121" x14ac:dyDescent="0.35">
      <c r="F86" s="76"/>
      <c r="G86" s="76"/>
      <c r="H86" s="76"/>
      <c r="I86" s="76"/>
      <c r="J86" s="76"/>
      <c r="K86" s="76"/>
      <c r="L86" s="76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</row>
    <row r="87" spans="6:121" x14ac:dyDescent="0.35">
      <c r="F87" s="76"/>
      <c r="G87" s="76"/>
      <c r="H87" s="76"/>
      <c r="I87" s="76"/>
      <c r="J87" s="76"/>
      <c r="K87" s="76"/>
      <c r="L87" s="76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</row>
    <row r="88" spans="6:121" x14ac:dyDescent="0.35">
      <c r="F88" s="76"/>
      <c r="G88" s="76"/>
      <c r="H88" s="76"/>
      <c r="I88" s="76"/>
      <c r="J88" s="76"/>
      <c r="K88" s="76"/>
      <c r="L88" s="76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</row>
    <row r="89" spans="6:121" x14ac:dyDescent="0.35">
      <c r="F89" s="76"/>
      <c r="G89" s="76"/>
      <c r="H89" s="76"/>
      <c r="I89" s="76"/>
      <c r="J89" s="76"/>
      <c r="K89" s="76"/>
      <c r="L89" s="76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</row>
    <row r="90" spans="6:121" x14ac:dyDescent="0.35">
      <c r="F90" s="76"/>
      <c r="G90" s="76"/>
      <c r="H90" s="76"/>
      <c r="I90" s="76"/>
      <c r="J90" s="76"/>
      <c r="K90" s="76"/>
      <c r="L90" s="76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</row>
    <row r="91" spans="6:121" x14ac:dyDescent="0.35">
      <c r="F91" s="76"/>
      <c r="G91" s="76"/>
      <c r="H91" s="76"/>
      <c r="I91" s="76"/>
      <c r="J91" s="76"/>
      <c r="K91" s="76"/>
      <c r="L91" s="76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</row>
    <row r="92" spans="6:121" x14ac:dyDescent="0.35">
      <c r="F92" s="76"/>
      <c r="G92" s="76"/>
      <c r="H92" s="76"/>
      <c r="I92" s="76"/>
      <c r="J92" s="76"/>
      <c r="K92" s="76"/>
      <c r="L92" s="76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</row>
    <row r="93" spans="6:121" x14ac:dyDescent="0.35">
      <c r="F93" s="76"/>
      <c r="G93" s="76"/>
      <c r="H93" s="76"/>
      <c r="I93" s="76"/>
      <c r="J93" s="76"/>
      <c r="K93" s="76"/>
      <c r="L93" s="76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</row>
    <row r="94" spans="6:121" x14ac:dyDescent="0.35">
      <c r="F94" s="76"/>
      <c r="G94" s="76"/>
      <c r="H94" s="76"/>
      <c r="I94" s="76"/>
      <c r="J94" s="76"/>
      <c r="K94" s="76"/>
      <c r="L94" s="76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</row>
    <row r="95" spans="6:121" x14ac:dyDescent="0.35">
      <c r="F95" s="76"/>
      <c r="G95" s="76"/>
      <c r="H95" s="76"/>
      <c r="I95" s="76"/>
      <c r="J95" s="76"/>
      <c r="K95" s="76"/>
      <c r="L95" s="76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</row>
    <row r="96" spans="6:121" x14ac:dyDescent="0.35">
      <c r="F96" s="76"/>
      <c r="G96" s="76"/>
      <c r="H96" s="76"/>
      <c r="I96" s="76"/>
      <c r="J96" s="76"/>
      <c r="K96" s="76"/>
      <c r="L96" s="76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</row>
    <row r="97" spans="6:121" x14ac:dyDescent="0.35">
      <c r="F97" s="76"/>
      <c r="G97" s="76"/>
      <c r="H97" s="76"/>
      <c r="I97" s="76"/>
      <c r="J97" s="76"/>
      <c r="K97" s="76"/>
      <c r="L97" s="76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</row>
    <row r="98" spans="6:121" x14ac:dyDescent="0.35">
      <c r="F98" s="76"/>
      <c r="G98" s="76"/>
      <c r="H98" s="76"/>
      <c r="I98" s="76"/>
      <c r="J98" s="76"/>
      <c r="K98" s="76"/>
      <c r="L98" s="76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</row>
    <row r="99" spans="6:121" x14ac:dyDescent="0.35">
      <c r="F99" s="76"/>
      <c r="G99" s="76"/>
      <c r="H99" s="76"/>
      <c r="I99" s="76"/>
      <c r="J99" s="76"/>
      <c r="K99" s="76"/>
      <c r="L99" s="76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</row>
    <row r="100" spans="6:121" x14ac:dyDescent="0.35">
      <c r="F100" s="76"/>
      <c r="G100" s="76"/>
      <c r="H100" s="76"/>
      <c r="I100" s="76"/>
      <c r="J100" s="76"/>
      <c r="K100" s="76"/>
      <c r="L100" s="76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</row>
    <row r="101" spans="6:121" x14ac:dyDescent="0.35">
      <c r="F101" s="76"/>
      <c r="G101" s="76"/>
      <c r="H101" s="76"/>
      <c r="I101" s="76"/>
      <c r="J101" s="76"/>
      <c r="K101" s="76"/>
      <c r="L101" s="76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</row>
    <row r="102" spans="6:121" x14ac:dyDescent="0.35">
      <c r="F102" s="76"/>
      <c r="G102" s="76"/>
      <c r="H102" s="76"/>
      <c r="I102" s="76"/>
      <c r="J102" s="76"/>
      <c r="K102" s="76"/>
      <c r="L102" s="76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</row>
    <row r="103" spans="6:121" x14ac:dyDescent="0.35">
      <c r="F103" s="76"/>
      <c r="G103" s="76"/>
      <c r="H103" s="76"/>
      <c r="I103" s="76"/>
      <c r="J103" s="76"/>
      <c r="K103" s="76"/>
      <c r="L103" s="76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</row>
    <row r="104" spans="6:121" x14ac:dyDescent="0.35">
      <c r="F104" s="76"/>
      <c r="G104" s="76"/>
      <c r="H104" s="76"/>
      <c r="I104" s="76"/>
      <c r="J104" s="76"/>
      <c r="K104" s="76"/>
      <c r="L104" s="76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</row>
  </sheetData>
  <mergeCells count="13">
    <mergeCell ref="E30:E35"/>
    <mergeCell ref="E42:E45"/>
    <mergeCell ref="A1:E1"/>
    <mergeCell ref="A6:D6"/>
    <mergeCell ref="E7:E17"/>
    <mergeCell ref="E19:E28"/>
    <mergeCell ref="A29:D29"/>
    <mergeCell ref="A62:D62"/>
    <mergeCell ref="E63:E66"/>
    <mergeCell ref="A67:D67"/>
    <mergeCell ref="E68:E75"/>
    <mergeCell ref="A47:D47"/>
    <mergeCell ref="E48:E61"/>
  </mergeCells>
  <pageMargins left="0.75" right="0.75" top="1" bottom="1" header="0.5" footer="0.5"/>
  <pageSetup paperSize="9" scale="4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Q104"/>
  <sheetViews>
    <sheetView zoomScale="70" zoomScaleNormal="70" zoomScaleSheetLayoutView="100" workbookViewId="0">
      <pane ySplit="1" topLeftCell="A2" activePane="bottomLeft" state="frozen"/>
      <selection pane="bottomLeft" activeCell="F1" sqref="F1:M1048576"/>
    </sheetView>
  </sheetViews>
  <sheetFormatPr defaultColWidth="11.1640625" defaultRowHeight="15.5" x14ac:dyDescent="0.35"/>
  <cols>
    <col min="1" max="1" width="114.5" style="5" bestFit="1" customWidth="1"/>
    <col min="2" max="2" width="8.6640625" style="25" customWidth="1"/>
    <col min="3" max="3" width="8.1640625" style="90" customWidth="1"/>
    <col min="4" max="4" width="8.5" style="25" customWidth="1"/>
    <col min="5" max="5" width="8.6640625" style="20" customWidth="1"/>
    <col min="6" max="12" width="6.58203125" customWidth="1"/>
  </cols>
  <sheetData>
    <row r="1" spans="1:121" x14ac:dyDescent="0.35">
      <c r="A1" s="102" t="s">
        <v>49</v>
      </c>
      <c r="B1" s="102"/>
      <c r="C1" s="102"/>
      <c r="D1" s="102"/>
      <c r="E1" s="102"/>
    </row>
    <row r="2" spans="1:121" x14ac:dyDescent="0.35">
      <c r="A2" s="54" t="s">
        <v>76</v>
      </c>
      <c r="C2" s="78"/>
    </row>
    <row r="3" spans="1:121" x14ac:dyDescent="0.35">
      <c r="A3" s="1" t="s">
        <v>29</v>
      </c>
      <c r="C3" s="78"/>
    </row>
    <row r="4" spans="1:121" ht="16" thickBot="1" x14ac:dyDescent="0.4">
      <c r="A4" s="1"/>
      <c r="C4" s="78"/>
      <c r="E4" s="27"/>
    </row>
    <row r="5" spans="1:121" s="28" customFormat="1" ht="26.5" thickBot="1" x14ac:dyDescent="0.4">
      <c r="A5" s="34" t="s">
        <v>33</v>
      </c>
      <c r="B5" s="32" t="s">
        <v>32</v>
      </c>
      <c r="C5" s="79" t="s">
        <v>31</v>
      </c>
      <c r="D5" s="32" t="s">
        <v>30</v>
      </c>
      <c r="E5" s="33"/>
      <c r="F5" s="73"/>
      <c r="G5" s="73"/>
      <c r="H5" s="73"/>
      <c r="I5" s="73"/>
      <c r="J5" s="73"/>
      <c r="K5" s="73"/>
      <c r="L5" s="73"/>
    </row>
    <row r="6" spans="1:121" s="4" customFormat="1" ht="37.25" customHeight="1" thickBot="1" x14ac:dyDescent="0.4">
      <c r="A6" s="103" t="s">
        <v>0</v>
      </c>
      <c r="B6" s="104"/>
      <c r="C6" s="104"/>
      <c r="D6" s="104"/>
      <c r="E6" s="29"/>
      <c r="F6" s="74"/>
      <c r="G6" s="74"/>
      <c r="H6" s="74"/>
      <c r="I6" s="74"/>
      <c r="J6" s="74"/>
      <c r="K6" s="74"/>
      <c r="L6" s="74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</row>
    <row r="7" spans="1:121" ht="16" thickBot="1" x14ac:dyDescent="0.4">
      <c r="A7" s="35" t="s">
        <v>68</v>
      </c>
      <c r="B7" s="48">
        <v>20</v>
      </c>
      <c r="C7" s="80">
        <f>D7/B7</f>
        <v>2.4285714285714284</v>
      </c>
      <c r="D7" s="48">
        <v>48.571428571428569</v>
      </c>
      <c r="E7" s="93">
        <f>SUM(D7:D17)</f>
        <v>528</v>
      </c>
      <c r="F7" s="75"/>
      <c r="G7" s="75"/>
      <c r="H7" s="75"/>
      <c r="I7" s="75"/>
      <c r="J7" s="75"/>
      <c r="K7" s="75"/>
      <c r="L7" s="75"/>
      <c r="M7" s="7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</row>
    <row r="8" spans="1:121" ht="16" thickBot="1" x14ac:dyDescent="0.4">
      <c r="A8" s="37" t="s">
        <v>43</v>
      </c>
      <c r="B8" s="38">
        <v>8</v>
      </c>
      <c r="C8" s="81">
        <f t="shared" ref="C8:C16" si="0">D8/B8</f>
        <v>1.7142857142857142</v>
      </c>
      <c r="D8" s="48">
        <v>13.714285714285714</v>
      </c>
      <c r="E8" s="93"/>
      <c r="F8" s="75"/>
      <c r="G8" s="75"/>
      <c r="H8" s="75"/>
      <c r="I8" s="75"/>
      <c r="J8" s="75"/>
      <c r="K8" s="75"/>
      <c r="L8" s="75"/>
      <c r="M8" s="7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</row>
    <row r="9" spans="1:121" ht="16" thickBot="1" x14ac:dyDescent="0.4">
      <c r="A9" s="37" t="s">
        <v>50</v>
      </c>
      <c r="B9" s="38">
        <v>5</v>
      </c>
      <c r="C9" s="81">
        <f t="shared" si="0"/>
        <v>10.285714285714286</v>
      </c>
      <c r="D9" s="48">
        <v>51.428571428571431</v>
      </c>
      <c r="E9" s="93"/>
      <c r="F9" s="75"/>
      <c r="G9" s="75"/>
      <c r="H9" s="75"/>
      <c r="I9" s="75"/>
      <c r="J9" s="75"/>
      <c r="K9" s="75"/>
      <c r="L9" s="75"/>
      <c r="M9" s="7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</row>
    <row r="10" spans="1:121" ht="16" thickBot="1" x14ac:dyDescent="0.4">
      <c r="A10" s="37" t="s">
        <v>46</v>
      </c>
      <c r="B10" s="38">
        <v>2</v>
      </c>
      <c r="C10" s="81">
        <f t="shared" si="0"/>
        <v>14.142857142857142</v>
      </c>
      <c r="D10" s="48">
        <v>28.285714285714285</v>
      </c>
      <c r="E10" s="93"/>
      <c r="F10" s="75"/>
      <c r="G10" s="75"/>
      <c r="H10" s="75"/>
      <c r="I10" s="75"/>
      <c r="J10" s="75"/>
      <c r="K10" s="75"/>
      <c r="L10" s="75"/>
      <c r="M10" s="7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</row>
    <row r="11" spans="1:121" ht="16" thickBot="1" x14ac:dyDescent="0.4">
      <c r="A11" s="37" t="s">
        <v>70</v>
      </c>
      <c r="B11" s="38">
        <v>8</v>
      </c>
      <c r="C11" s="81">
        <f t="shared" si="0"/>
        <v>0</v>
      </c>
      <c r="D11" s="48">
        <v>0</v>
      </c>
      <c r="E11" s="93"/>
      <c r="F11" s="75"/>
      <c r="G11" s="75"/>
      <c r="H11" s="75"/>
      <c r="I11" s="75"/>
      <c r="J11" s="75"/>
      <c r="K11" s="75"/>
      <c r="L11" s="75"/>
      <c r="M11" s="7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</row>
    <row r="12" spans="1:121" ht="16" thickBot="1" x14ac:dyDescent="0.4">
      <c r="A12" s="37" t="s">
        <v>71</v>
      </c>
      <c r="B12" s="38">
        <v>3</v>
      </c>
      <c r="C12" s="81">
        <f t="shared" si="0"/>
        <v>108.57142857142857</v>
      </c>
      <c r="D12" s="48">
        <v>325.71428571428572</v>
      </c>
      <c r="E12" s="94"/>
      <c r="F12" s="75"/>
      <c r="G12" s="75"/>
      <c r="H12" s="75"/>
      <c r="I12" s="75"/>
      <c r="J12" s="75"/>
      <c r="K12" s="75"/>
      <c r="L12" s="75"/>
      <c r="M12" s="7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</row>
    <row r="13" spans="1:121" ht="16" thickBot="1" x14ac:dyDescent="0.4">
      <c r="A13" s="37" t="s">
        <v>72</v>
      </c>
      <c r="B13" s="38">
        <v>10</v>
      </c>
      <c r="C13" s="81">
        <f t="shared" si="0"/>
        <v>0</v>
      </c>
      <c r="D13" s="48">
        <v>0</v>
      </c>
      <c r="E13" s="94"/>
      <c r="F13" s="75"/>
      <c r="G13" s="75"/>
      <c r="H13" s="75"/>
      <c r="I13" s="75"/>
      <c r="J13" s="75"/>
      <c r="K13" s="75"/>
      <c r="L13" s="75"/>
      <c r="M13" s="7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</row>
    <row r="14" spans="1:121" ht="16" thickBot="1" x14ac:dyDescent="0.4">
      <c r="A14" s="37" t="s">
        <v>73</v>
      </c>
      <c r="B14" s="38">
        <v>4</v>
      </c>
      <c r="C14" s="81">
        <f t="shared" si="0"/>
        <v>6.5</v>
      </c>
      <c r="D14" s="48">
        <v>26</v>
      </c>
      <c r="E14" s="94"/>
      <c r="F14" s="75"/>
      <c r="G14" s="75"/>
      <c r="H14" s="75"/>
      <c r="I14" s="75"/>
      <c r="J14" s="75"/>
      <c r="K14" s="75"/>
      <c r="L14" s="75"/>
      <c r="M14" s="7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</row>
    <row r="15" spans="1:121" ht="16" thickBot="1" x14ac:dyDescent="0.4">
      <c r="A15" s="37" t="s">
        <v>74</v>
      </c>
      <c r="B15" s="38">
        <v>20</v>
      </c>
      <c r="C15" s="81">
        <f t="shared" si="0"/>
        <v>0</v>
      </c>
      <c r="D15" s="48">
        <v>0</v>
      </c>
      <c r="E15" s="94"/>
      <c r="F15" s="75"/>
      <c r="G15" s="75"/>
      <c r="H15" s="75"/>
      <c r="I15" s="75"/>
      <c r="J15" s="75"/>
      <c r="K15" s="75"/>
      <c r="L15" s="75"/>
      <c r="M15" s="7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</row>
    <row r="16" spans="1:121" ht="16" thickBot="1" x14ac:dyDescent="0.4">
      <c r="A16" s="37" t="s">
        <v>69</v>
      </c>
      <c r="B16" s="38">
        <v>8</v>
      </c>
      <c r="C16" s="81">
        <f t="shared" si="0"/>
        <v>0</v>
      </c>
      <c r="D16" s="48">
        <v>0</v>
      </c>
      <c r="E16" s="94"/>
      <c r="F16" s="75"/>
      <c r="G16" s="75"/>
      <c r="H16" s="75"/>
      <c r="I16" s="75"/>
      <c r="J16" s="75"/>
      <c r="K16" s="75"/>
      <c r="L16" s="75"/>
      <c r="M16" s="7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</row>
    <row r="17" spans="1:121" ht="16" thickBot="1" x14ac:dyDescent="0.4">
      <c r="A17" s="37" t="s">
        <v>75</v>
      </c>
      <c r="B17" s="49"/>
      <c r="C17" s="82"/>
      <c r="D17" s="48">
        <v>34.285714285714285</v>
      </c>
      <c r="E17" s="95"/>
      <c r="F17" s="75"/>
      <c r="G17" s="75"/>
      <c r="H17" s="75"/>
      <c r="I17" s="75"/>
      <c r="J17" s="75"/>
      <c r="K17" s="75"/>
      <c r="L17" s="75"/>
      <c r="M17" s="7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</row>
    <row r="18" spans="1:121" s="4" customFormat="1" ht="16" thickBot="1" x14ac:dyDescent="0.4">
      <c r="A18" s="7" t="s">
        <v>1</v>
      </c>
      <c r="B18" s="26"/>
      <c r="C18" s="83"/>
      <c r="D18" s="26"/>
      <c r="E18" s="21"/>
      <c r="F18" s="75"/>
      <c r="G18" s="75"/>
      <c r="H18" s="75"/>
      <c r="I18" s="75"/>
      <c r="J18" s="75"/>
      <c r="K18" s="75"/>
      <c r="L18" s="75"/>
      <c r="M18" s="77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</row>
    <row r="19" spans="1:121" ht="16" thickBot="1" x14ac:dyDescent="0.4">
      <c r="A19" s="35" t="s">
        <v>37</v>
      </c>
      <c r="B19" s="36">
        <v>10</v>
      </c>
      <c r="C19" s="80">
        <f t="shared" ref="C19:C35" si="1">D19/B19</f>
        <v>0</v>
      </c>
      <c r="D19" s="48">
        <v>0</v>
      </c>
      <c r="E19" s="93">
        <f>SUM(D19:D28)</f>
        <v>15</v>
      </c>
      <c r="F19" s="75"/>
      <c r="G19" s="75"/>
      <c r="H19" s="75"/>
      <c r="I19" s="75"/>
      <c r="J19" s="75"/>
      <c r="K19" s="75"/>
      <c r="L19" s="75"/>
      <c r="M19" s="7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</row>
    <row r="20" spans="1:121" ht="16" thickBot="1" x14ac:dyDescent="0.4">
      <c r="A20" s="37" t="s">
        <v>38</v>
      </c>
      <c r="B20" s="38">
        <v>6</v>
      </c>
      <c r="C20" s="81">
        <f t="shared" si="1"/>
        <v>1</v>
      </c>
      <c r="D20" s="48">
        <v>6</v>
      </c>
      <c r="E20" s="94"/>
      <c r="F20" s="75"/>
      <c r="G20" s="75"/>
      <c r="H20" s="75"/>
      <c r="I20" s="75"/>
      <c r="J20" s="75"/>
      <c r="K20" s="75"/>
      <c r="L20" s="75"/>
      <c r="M20" s="7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</row>
    <row r="21" spans="1:121" ht="16" thickBot="1" x14ac:dyDescent="0.4">
      <c r="A21" s="37" t="s">
        <v>44</v>
      </c>
      <c r="B21" s="38">
        <v>3</v>
      </c>
      <c r="C21" s="81">
        <f t="shared" si="1"/>
        <v>3</v>
      </c>
      <c r="D21" s="48">
        <v>9</v>
      </c>
      <c r="E21" s="94"/>
      <c r="F21" s="75"/>
      <c r="G21" s="75"/>
      <c r="H21" s="75"/>
      <c r="I21" s="75"/>
      <c r="J21" s="75"/>
      <c r="K21" s="75"/>
      <c r="L21" s="75"/>
      <c r="M21" s="7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</row>
    <row r="22" spans="1:121" ht="16" thickBot="1" x14ac:dyDescent="0.4">
      <c r="A22" s="37" t="s">
        <v>45</v>
      </c>
      <c r="B22" s="38">
        <v>6</v>
      </c>
      <c r="C22" s="81">
        <f t="shared" si="1"/>
        <v>0</v>
      </c>
      <c r="D22" s="48">
        <v>0</v>
      </c>
      <c r="E22" s="94"/>
      <c r="F22" s="75"/>
      <c r="G22" s="75"/>
      <c r="H22" s="75"/>
      <c r="I22" s="75"/>
      <c r="J22" s="75"/>
      <c r="K22" s="75"/>
      <c r="L22" s="75"/>
      <c r="M22" s="7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</row>
    <row r="23" spans="1:121" ht="16" thickBot="1" x14ac:dyDescent="0.4">
      <c r="A23" s="37" t="s">
        <v>2</v>
      </c>
      <c r="B23" s="38">
        <v>8</v>
      </c>
      <c r="C23" s="81">
        <f t="shared" si="1"/>
        <v>0</v>
      </c>
      <c r="D23" s="48">
        <v>0</v>
      </c>
      <c r="E23" s="94"/>
      <c r="F23" s="75"/>
      <c r="G23" s="75"/>
      <c r="H23" s="75"/>
      <c r="I23" s="75"/>
      <c r="J23" s="75"/>
      <c r="K23" s="75"/>
      <c r="L23" s="75"/>
      <c r="M23" s="7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</row>
    <row r="24" spans="1:121" ht="16" thickBot="1" x14ac:dyDescent="0.4">
      <c r="A24" s="39" t="s">
        <v>3</v>
      </c>
      <c r="B24" s="38"/>
      <c r="C24" s="81"/>
      <c r="D24" s="48">
        <v>0</v>
      </c>
      <c r="E24" s="94"/>
      <c r="F24" s="75"/>
      <c r="G24" s="75"/>
      <c r="H24" s="75"/>
      <c r="I24" s="75"/>
      <c r="J24" s="75"/>
      <c r="K24" s="75"/>
      <c r="L24" s="75"/>
      <c r="M24" s="7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</row>
    <row r="25" spans="1:121" ht="16" thickBot="1" x14ac:dyDescent="0.4">
      <c r="A25" s="37" t="s">
        <v>4</v>
      </c>
      <c r="B25" s="38">
        <v>2</v>
      </c>
      <c r="C25" s="81">
        <f t="shared" si="1"/>
        <v>0</v>
      </c>
      <c r="D25" s="48">
        <v>0</v>
      </c>
      <c r="E25" s="94"/>
      <c r="F25" s="75"/>
      <c r="G25" s="75"/>
      <c r="H25" s="75"/>
      <c r="I25" s="75"/>
      <c r="J25" s="75"/>
      <c r="K25" s="75"/>
      <c r="L25" s="75"/>
      <c r="M25" s="7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</row>
    <row r="26" spans="1:121" ht="16" thickBot="1" x14ac:dyDescent="0.4">
      <c r="A26" s="37" t="s">
        <v>5</v>
      </c>
      <c r="B26" s="38">
        <v>3</v>
      </c>
      <c r="C26" s="81">
        <f t="shared" si="1"/>
        <v>0</v>
      </c>
      <c r="D26" s="48">
        <v>0</v>
      </c>
      <c r="E26" s="94"/>
      <c r="F26" s="75"/>
      <c r="G26" s="75"/>
      <c r="H26" s="75"/>
      <c r="I26" s="75"/>
      <c r="J26" s="75"/>
      <c r="K26" s="75"/>
      <c r="L26" s="75"/>
      <c r="M26" s="7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</row>
    <row r="27" spans="1:121" ht="16" thickBot="1" x14ac:dyDescent="0.4">
      <c r="A27" s="37" t="s">
        <v>6</v>
      </c>
      <c r="B27" s="38">
        <v>6</v>
      </c>
      <c r="C27" s="81">
        <f t="shared" si="1"/>
        <v>0</v>
      </c>
      <c r="D27" s="48">
        <v>0</v>
      </c>
      <c r="E27" s="94"/>
      <c r="F27" s="75"/>
      <c r="G27" s="75"/>
      <c r="H27" s="75"/>
      <c r="I27" s="75"/>
      <c r="J27" s="75"/>
      <c r="K27" s="75"/>
      <c r="L27" s="75"/>
      <c r="M27" s="7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</row>
    <row r="28" spans="1:121" ht="16" thickBot="1" x14ac:dyDescent="0.4">
      <c r="A28" s="40" t="s">
        <v>7</v>
      </c>
      <c r="B28" s="41">
        <v>8</v>
      </c>
      <c r="C28" s="84">
        <f t="shared" si="1"/>
        <v>0</v>
      </c>
      <c r="D28" s="48">
        <v>0</v>
      </c>
      <c r="E28" s="95"/>
      <c r="F28" s="75"/>
      <c r="G28" s="75"/>
      <c r="H28" s="75"/>
      <c r="I28" s="75"/>
      <c r="J28" s="75"/>
      <c r="K28" s="75"/>
      <c r="L28" s="75"/>
      <c r="M28" s="7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</row>
    <row r="29" spans="1:121" s="2" customFormat="1" ht="61.25" customHeight="1" thickBot="1" x14ac:dyDescent="0.4">
      <c r="A29" s="91" t="s">
        <v>36</v>
      </c>
      <c r="B29" s="92"/>
      <c r="C29" s="92"/>
      <c r="D29" s="92"/>
      <c r="E29" s="22"/>
      <c r="F29" s="75"/>
      <c r="G29" s="75"/>
      <c r="H29" s="75"/>
      <c r="I29" s="75"/>
      <c r="J29" s="75"/>
      <c r="K29" s="75"/>
      <c r="L29" s="75"/>
      <c r="M29" s="7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</row>
    <row r="30" spans="1:121" ht="16" thickBot="1" x14ac:dyDescent="0.4">
      <c r="A30" s="37" t="s">
        <v>39</v>
      </c>
      <c r="B30" s="38">
        <v>10</v>
      </c>
      <c r="C30" s="81">
        <f t="shared" si="1"/>
        <v>0</v>
      </c>
      <c r="D30" s="48">
        <v>0</v>
      </c>
      <c r="E30" s="93">
        <f>SUM(D30:D35)</f>
        <v>71.428571428571431</v>
      </c>
      <c r="F30" s="75"/>
      <c r="G30" s="75"/>
      <c r="H30" s="75"/>
      <c r="I30" s="75"/>
      <c r="J30" s="75"/>
      <c r="K30" s="75"/>
      <c r="L30" s="75"/>
      <c r="M30" s="7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</row>
    <row r="31" spans="1:121" ht="16" thickBot="1" x14ac:dyDescent="0.4">
      <c r="A31" s="37" t="s">
        <v>66</v>
      </c>
      <c r="B31" s="38">
        <v>6</v>
      </c>
      <c r="C31" s="81">
        <f t="shared" si="1"/>
        <v>0.14285714285714285</v>
      </c>
      <c r="D31" s="48">
        <v>0.8571428571428571</v>
      </c>
      <c r="E31" s="93"/>
      <c r="F31" s="75"/>
      <c r="G31" s="75"/>
      <c r="H31" s="75"/>
      <c r="I31" s="75"/>
      <c r="J31" s="75"/>
      <c r="K31" s="75"/>
      <c r="L31" s="75"/>
      <c r="M31" s="7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</row>
    <row r="32" spans="1:121" ht="16" thickBot="1" x14ac:dyDescent="0.4">
      <c r="A32" s="37" t="s">
        <v>67</v>
      </c>
      <c r="B32" s="38">
        <v>6</v>
      </c>
      <c r="C32" s="81">
        <f t="shared" si="1"/>
        <v>1.857142857142857</v>
      </c>
      <c r="D32" s="48">
        <v>11.142857142857142</v>
      </c>
      <c r="E32" s="93"/>
      <c r="F32" s="75"/>
      <c r="G32" s="75"/>
      <c r="H32" s="75"/>
      <c r="I32" s="75"/>
      <c r="J32" s="75"/>
      <c r="K32" s="75"/>
      <c r="L32" s="75"/>
      <c r="M32" s="7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</row>
    <row r="33" spans="1:121" ht="16" thickBot="1" x14ac:dyDescent="0.4">
      <c r="A33" s="37" t="s">
        <v>40</v>
      </c>
      <c r="B33" s="38">
        <v>3</v>
      </c>
      <c r="C33" s="81">
        <f t="shared" si="1"/>
        <v>7.8571428571428577</v>
      </c>
      <c r="D33" s="48">
        <v>23.571428571428573</v>
      </c>
      <c r="E33" s="93"/>
      <c r="F33" s="75"/>
      <c r="G33" s="75"/>
      <c r="H33" s="75"/>
      <c r="I33" s="75"/>
      <c r="J33" s="75"/>
      <c r="K33" s="75"/>
      <c r="L33" s="75"/>
      <c r="M33" s="7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</row>
    <row r="34" spans="1:121" ht="16" thickBot="1" x14ac:dyDescent="0.4">
      <c r="A34" s="37" t="s">
        <v>41</v>
      </c>
      <c r="B34" s="38">
        <v>5</v>
      </c>
      <c r="C34" s="81">
        <f t="shared" si="1"/>
        <v>1</v>
      </c>
      <c r="D34" s="48">
        <v>5</v>
      </c>
      <c r="E34" s="93"/>
      <c r="F34" s="75"/>
      <c r="G34" s="75"/>
      <c r="H34" s="75"/>
      <c r="I34" s="75"/>
      <c r="J34" s="75"/>
      <c r="K34" s="75"/>
      <c r="L34" s="75"/>
      <c r="M34" s="7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</row>
    <row r="35" spans="1:121" ht="16" thickBot="1" x14ac:dyDescent="0.4">
      <c r="A35" s="37" t="s">
        <v>42</v>
      </c>
      <c r="B35" s="38">
        <v>4</v>
      </c>
      <c r="C35" s="85">
        <f t="shared" si="1"/>
        <v>7.7142857142857144</v>
      </c>
      <c r="D35" s="48">
        <v>30.857142857142858</v>
      </c>
      <c r="E35" s="93"/>
      <c r="F35" s="75"/>
      <c r="G35" s="75"/>
      <c r="H35" s="75"/>
      <c r="I35" s="75"/>
      <c r="J35" s="75"/>
      <c r="K35" s="75"/>
      <c r="L35" s="75"/>
      <c r="M35" s="7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</row>
    <row r="36" spans="1:121" s="3" customFormat="1" ht="16" thickBot="1" x14ac:dyDescent="0.4">
      <c r="A36" s="42" t="s">
        <v>8</v>
      </c>
      <c r="B36" s="43"/>
      <c r="C36" s="86"/>
      <c r="D36" s="43"/>
      <c r="E36" s="23"/>
      <c r="F36" s="75"/>
      <c r="G36" s="75"/>
      <c r="H36" s="75"/>
      <c r="I36" s="75"/>
      <c r="J36" s="75"/>
      <c r="K36" s="75"/>
      <c r="L36" s="75"/>
      <c r="M36" s="7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</row>
    <row r="37" spans="1:121" s="2" customFormat="1" ht="16" thickBot="1" x14ac:dyDescent="0.4">
      <c r="A37" s="7" t="s">
        <v>60</v>
      </c>
      <c r="B37" s="26"/>
      <c r="C37" s="83"/>
      <c r="D37" s="26"/>
      <c r="E37" s="22"/>
      <c r="F37" s="75"/>
      <c r="G37" s="75"/>
      <c r="H37" s="75"/>
      <c r="I37" s="75"/>
      <c r="J37" s="75"/>
      <c r="K37" s="75"/>
      <c r="L37" s="75"/>
      <c r="M37" s="7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</row>
    <row r="38" spans="1:121" ht="16" thickBot="1" x14ac:dyDescent="0.4">
      <c r="A38" s="35" t="s">
        <v>56</v>
      </c>
      <c r="B38" s="36">
        <v>4</v>
      </c>
      <c r="C38" s="80">
        <f t="shared" ref="C38" si="2">D38/B38</f>
        <v>22.285714285714285</v>
      </c>
      <c r="D38" s="48">
        <v>89.142857142857139</v>
      </c>
      <c r="E38" s="69">
        <f>SUM(D38:D38)</f>
        <v>89.142857142857139</v>
      </c>
      <c r="F38" s="75"/>
      <c r="G38" s="75"/>
      <c r="H38" s="75"/>
      <c r="I38" s="75"/>
      <c r="J38" s="75"/>
      <c r="K38" s="75"/>
      <c r="L38" s="75"/>
      <c r="M38" s="7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</row>
    <row r="39" spans="1:121" s="2" customFormat="1" ht="28.25" customHeight="1" thickBot="1" x14ac:dyDescent="0.4">
      <c r="A39" s="7" t="s">
        <v>47</v>
      </c>
      <c r="B39" s="26"/>
      <c r="C39" s="83"/>
      <c r="D39" s="26"/>
      <c r="E39" s="22"/>
      <c r="F39" s="75"/>
      <c r="G39" s="75"/>
      <c r="H39" s="75"/>
      <c r="I39" s="75"/>
      <c r="J39" s="75"/>
      <c r="K39" s="75"/>
      <c r="L39" s="75"/>
      <c r="M39" s="7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</row>
    <row r="40" spans="1:121" ht="26.5" thickBot="1" x14ac:dyDescent="0.4">
      <c r="A40" s="44" t="s">
        <v>9</v>
      </c>
      <c r="B40" s="45">
        <v>4</v>
      </c>
      <c r="C40" s="87">
        <f t="shared" ref="C40" si="3">D40/B40</f>
        <v>22.285714285714285</v>
      </c>
      <c r="D40" s="48">
        <v>89.142857142857139</v>
      </c>
      <c r="E40" s="70">
        <f>D40</f>
        <v>89.142857142857139</v>
      </c>
      <c r="F40" s="75"/>
      <c r="G40" s="75"/>
      <c r="H40" s="75"/>
      <c r="I40" s="75"/>
      <c r="J40" s="75"/>
      <c r="K40" s="75"/>
      <c r="L40" s="75"/>
      <c r="M40" s="7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</row>
    <row r="41" spans="1:121" s="2" customFormat="1" ht="16" thickBot="1" x14ac:dyDescent="0.4">
      <c r="A41" s="7" t="s">
        <v>61</v>
      </c>
      <c r="B41" s="26"/>
      <c r="C41" s="83"/>
      <c r="D41" s="26"/>
      <c r="E41" s="22"/>
      <c r="F41" s="75"/>
      <c r="G41" s="75"/>
      <c r="H41" s="75"/>
      <c r="I41" s="75"/>
      <c r="J41" s="75"/>
      <c r="K41" s="75"/>
      <c r="L41" s="75"/>
      <c r="M41" s="7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</row>
    <row r="42" spans="1:121" ht="15.75" customHeight="1" thickBot="1" x14ac:dyDescent="0.4">
      <c r="A42" s="51" t="s">
        <v>62</v>
      </c>
      <c r="B42" s="38"/>
      <c r="C42" s="88"/>
      <c r="D42" s="48">
        <v>27.142857142857142</v>
      </c>
      <c r="E42" s="93">
        <f>SUM(D42:D45)</f>
        <v>120.28571428571428</v>
      </c>
      <c r="F42" s="75"/>
      <c r="G42" s="75"/>
      <c r="H42" s="75"/>
      <c r="I42" s="75"/>
      <c r="J42" s="75"/>
      <c r="K42" s="75"/>
      <c r="L42" s="75"/>
      <c r="M42" s="7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</row>
    <row r="43" spans="1:121" ht="15.75" customHeight="1" thickBot="1" x14ac:dyDescent="0.4">
      <c r="A43" s="37" t="s">
        <v>65</v>
      </c>
      <c r="B43" s="38">
        <v>4</v>
      </c>
      <c r="C43" s="81">
        <f t="shared" ref="C43:C45" si="4">D43/B43</f>
        <v>0</v>
      </c>
      <c r="D43" s="48">
        <v>0</v>
      </c>
      <c r="E43" s="93"/>
      <c r="F43" s="75"/>
      <c r="G43" s="75"/>
      <c r="H43" s="75"/>
      <c r="I43" s="75"/>
      <c r="J43" s="75"/>
      <c r="K43" s="75"/>
      <c r="L43" s="75"/>
      <c r="M43" s="7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</row>
    <row r="44" spans="1:121" ht="16" thickBot="1" x14ac:dyDescent="0.4">
      <c r="A44" s="37" t="s">
        <v>63</v>
      </c>
      <c r="B44" s="38">
        <v>30</v>
      </c>
      <c r="C44" s="81">
        <f t="shared" si="4"/>
        <v>0.5714285714285714</v>
      </c>
      <c r="D44" s="48">
        <v>17.142857142857142</v>
      </c>
      <c r="E44" s="93"/>
      <c r="F44" s="75"/>
      <c r="G44" s="75"/>
      <c r="H44" s="75"/>
      <c r="I44" s="75"/>
      <c r="J44" s="75"/>
      <c r="K44" s="75"/>
      <c r="L44" s="75"/>
      <c r="M44" s="7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</row>
    <row r="45" spans="1:121" ht="39.5" thickBot="1" x14ac:dyDescent="0.4">
      <c r="A45" s="40" t="s">
        <v>64</v>
      </c>
      <c r="B45" s="41">
        <v>4</v>
      </c>
      <c r="C45" s="84">
        <f t="shared" si="4"/>
        <v>19</v>
      </c>
      <c r="D45" s="48">
        <v>76</v>
      </c>
      <c r="E45" s="105"/>
      <c r="F45" s="75"/>
      <c r="G45" s="75"/>
      <c r="H45" s="75"/>
      <c r="I45" s="75"/>
      <c r="J45" s="75"/>
      <c r="K45" s="75"/>
      <c r="L45" s="75"/>
      <c r="M45" s="7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</row>
    <row r="46" spans="1:121" ht="16" thickBot="1" x14ac:dyDescent="0.4">
      <c r="A46" s="46" t="s">
        <v>10</v>
      </c>
      <c r="B46" s="47"/>
      <c r="C46" s="89"/>
      <c r="D46" s="48">
        <v>0</v>
      </c>
      <c r="E46" s="24"/>
      <c r="F46" s="75"/>
      <c r="G46" s="75"/>
      <c r="H46" s="75"/>
      <c r="I46" s="75"/>
      <c r="J46" s="75"/>
      <c r="K46" s="75"/>
      <c r="L46" s="75"/>
      <c r="M46" s="7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</row>
    <row r="47" spans="1:121" s="2" customFormat="1" ht="32" customHeight="1" thickBot="1" x14ac:dyDescent="0.4">
      <c r="A47" s="96" t="s">
        <v>11</v>
      </c>
      <c r="B47" s="97"/>
      <c r="C47" s="92"/>
      <c r="D47" s="97"/>
      <c r="E47" s="22"/>
      <c r="F47" s="75"/>
      <c r="G47" s="75"/>
      <c r="H47" s="75"/>
      <c r="I47" s="75"/>
      <c r="J47" s="75"/>
      <c r="K47" s="75"/>
      <c r="L47" s="75"/>
      <c r="M47" s="7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</row>
    <row r="48" spans="1:121" ht="16" thickBot="1" x14ac:dyDescent="0.4">
      <c r="A48" s="37" t="s">
        <v>12</v>
      </c>
      <c r="B48" s="38">
        <v>40</v>
      </c>
      <c r="C48" s="81">
        <f t="shared" ref="C48:C61" si="5">D48/B48</f>
        <v>0</v>
      </c>
      <c r="D48" s="48">
        <v>0</v>
      </c>
      <c r="E48" s="93">
        <f>SUM(D48:D61)</f>
        <v>21.428571428571427</v>
      </c>
      <c r="F48" s="75"/>
      <c r="G48" s="75"/>
      <c r="H48" s="75"/>
      <c r="I48" s="75"/>
      <c r="J48" s="75"/>
      <c r="K48" s="75"/>
      <c r="L48" s="75"/>
      <c r="M48" s="7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</row>
    <row r="49" spans="1:121" ht="16" thickBot="1" x14ac:dyDescent="0.4">
      <c r="A49" s="37" t="s">
        <v>13</v>
      </c>
      <c r="B49" s="38">
        <v>35</v>
      </c>
      <c r="C49" s="81">
        <f t="shared" si="5"/>
        <v>0</v>
      </c>
      <c r="D49" s="48">
        <v>0</v>
      </c>
      <c r="E49" s="94"/>
      <c r="F49" s="75"/>
      <c r="G49" s="75"/>
      <c r="H49" s="75"/>
      <c r="I49" s="75"/>
      <c r="J49" s="75"/>
      <c r="K49" s="75"/>
      <c r="L49" s="75"/>
      <c r="M49" s="7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</row>
    <row r="50" spans="1:121" ht="16" thickBot="1" x14ac:dyDescent="0.4">
      <c r="A50" s="37" t="s">
        <v>14</v>
      </c>
      <c r="B50" s="38">
        <v>30</v>
      </c>
      <c r="C50" s="81">
        <f t="shared" si="5"/>
        <v>0</v>
      </c>
      <c r="D50" s="48">
        <v>0</v>
      </c>
      <c r="E50" s="94"/>
      <c r="F50" s="75"/>
      <c r="G50" s="75"/>
      <c r="H50" s="75"/>
      <c r="I50" s="75"/>
      <c r="J50" s="75"/>
      <c r="K50" s="75"/>
      <c r="L50" s="75"/>
      <c r="M50" s="7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</row>
    <row r="51" spans="1:121" ht="26.5" thickBot="1" x14ac:dyDescent="0.4">
      <c r="A51" s="37" t="s">
        <v>15</v>
      </c>
      <c r="B51" s="38">
        <v>24</v>
      </c>
      <c r="C51" s="81">
        <f t="shared" si="5"/>
        <v>0</v>
      </c>
      <c r="D51" s="48">
        <v>0</v>
      </c>
      <c r="E51" s="94"/>
      <c r="F51" s="75"/>
      <c r="G51" s="75"/>
      <c r="H51" s="75"/>
      <c r="I51" s="75"/>
      <c r="J51" s="75"/>
      <c r="K51" s="75"/>
      <c r="L51" s="75"/>
      <c r="M51" s="7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</row>
    <row r="52" spans="1:121" ht="16" thickBot="1" x14ac:dyDescent="0.4">
      <c r="A52" s="37" t="s">
        <v>16</v>
      </c>
      <c r="B52" s="38">
        <v>10</v>
      </c>
      <c r="C52" s="81">
        <f t="shared" si="5"/>
        <v>2.1428571428571428</v>
      </c>
      <c r="D52" s="48">
        <v>21.428571428571427</v>
      </c>
      <c r="E52" s="94"/>
      <c r="F52" s="75"/>
      <c r="G52" s="75"/>
      <c r="H52" s="75"/>
      <c r="I52" s="75"/>
      <c r="J52" s="75"/>
      <c r="K52" s="75"/>
      <c r="L52" s="75"/>
      <c r="M52" s="7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</row>
    <row r="53" spans="1:121" ht="16" thickBot="1" x14ac:dyDescent="0.4">
      <c r="A53" s="37" t="s">
        <v>17</v>
      </c>
      <c r="B53" s="38">
        <v>9</v>
      </c>
      <c r="C53" s="81">
        <f t="shared" si="5"/>
        <v>0</v>
      </c>
      <c r="D53" s="48">
        <v>0</v>
      </c>
      <c r="E53" s="94"/>
      <c r="F53" s="75"/>
      <c r="G53" s="75"/>
      <c r="H53" s="75"/>
      <c r="I53" s="75"/>
      <c r="J53" s="75"/>
      <c r="K53" s="75"/>
      <c r="L53" s="75"/>
      <c r="M53" s="7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</row>
    <row r="54" spans="1:121" ht="16" thickBot="1" x14ac:dyDescent="0.4">
      <c r="A54" s="37" t="s">
        <v>18</v>
      </c>
      <c r="B54" s="38">
        <v>20</v>
      </c>
      <c r="C54" s="81">
        <f t="shared" si="5"/>
        <v>0</v>
      </c>
      <c r="D54" s="48">
        <v>0</v>
      </c>
      <c r="E54" s="94"/>
      <c r="F54" s="75"/>
      <c r="G54" s="75"/>
      <c r="H54" s="75"/>
      <c r="I54" s="75"/>
      <c r="J54" s="75"/>
      <c r="K54" s="75"/>
      <c r="L54" s="75"/>
      <c r="M54" s="7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</row>
    <row r="55" spans="1:121" ht="16" thickBot="1" x14ac:dyDescent="0.4">
      <c r="A55" s="37" t="s">
        <v>48</v>
      </c>
      <c r="B55" s="38">
        <v>15</v>
      </c>
      <c r="C55" s="81">
        <f t="shared" si="5"/>
        <v>0</v>
      </c>
      <c r="D55" s="48">
        <v>0</v>
      </c>
      <c r="E55" s="94"/>
      <c r="F55" s="75"/>
      <c r="G55" s="75"/>
      <c r="H55" s="75"/>
      <c r="I55" s="75"/>
      <c r="J55" s="75"/>
      <c r="K55" s="75"/>
      <c r="L55" s="75"/>
      <c r="M55" s="7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</row>
    <row r="56" spans="1:121" ht="16" thickBot="1" x14ac:dyDescent="0.4">
      <c r="A56" s="37" t="s">
        <v>19</v>
      </c>
      <c r="B56" s="38">
        <v>20</v>
      </c>
      <c r="C56" s="81">
        <f t="shared" si="5"/>
        <v>0</v>
      </c>
      <c r="D56" s="48">
        <v>0</v>
      </c>
      <c r="E56" s="94"/>
      <c r="F56" s="75"/>
      <c r="G56" s="75"/>
      <c r="H56" s="75"/>
      <c r="I56" s="75"/>
      <c r="J56" s="75"/>
      <c r="K56" s="75"/>
      <c r="L56" s="75"/>
      <c r="M56" s="7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</row>
    <row r="57" spans="1:121" ht="16" thickBot="1" x14ac:dyDescent="0.4">
      <c r="A57" s="37" t="s">
        <v>20</v>
      </c>
      <c r="B57" s="38">
        <v>12</v>
      </c>
      <c r="C57" s="81">
        <f t="shared" si="5"/>
        <v>0</v>
      </c>
      <c r="D57" s="48">
        <v>0</v>
      </c>
      <c r="E57" s="94"/>
      <c r="F57" s="75"/>
      <c r="G57" s="75"/>
      <c r="H57" s="75"/>
      <c r="I57" s="75"/>
      <c r="J57" s="75"/>
      <c r="K57" s="75"/>
      <c r="L57" s="75"/>
      <c r="M57" s="7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</row>
    <row r="58" spans="1:121" ht="16" thickBot="1" x14ac:dyDescent="0.4">
      <c r="A58" s="37" t="s">
        <v>55</v>
      </c>
      <c r="B58" s="38">
        <v>9</v>
      </c>
      <c r="C58" s="81">
        <f t="shared" si="5"/>
        <v>0</v>
      </c>
      <c r="D58" s="48">
        <v>0</v>
      </c>
      <c r="E58" s="94"/>
      <c r="F58" s="75"/>
      <c r="G58" s="75"/>
      <c r="H58" s="75"/>
      <c r="I58" s="75"/>
      <c r="J58" s="75"/>
      <c r="K58" s="75"/>
      <c r="L58" s="75"/>
      <c r="M58" s="7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</row>
    <row r="59" spans="1:121" ht="16" thickBot="1" x14ac:dyDescent="0.4">
      <c r="A59" s="37" t="s">
        <v>52</v>
      </c>
      <c r="B59" s="38">
        <v>10</v>
      </c>
      <c r="C59" s="81">
        <f t="shared" si="5"/>
        <v>0</v>
      </c>
      <c r="D59" s="48">
        <v>0</v>
      </c>
      <c r="E59" s="94"/>
      <c r="F59" s="75"/>
      <c r="G59" s="75"/>
      <c r="H59" s="75"/>
      <c r="I59" s="75"/>
      <c r="J59" s="75"/>
      <c r="K59" s="75"/>
      <c r="L59" s="75"/>
      <c r="M59" s="7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</row>
    <row r="60" spans="1:121" ht="16" thickBot="1" x14ac:dyDescent="0.4">
      <c r="A60" s="37" t="s">
        <v>53</v>
      </c>
      <c r="B60" s="38">
        <v>8</v>
      </c>
      <c r="C60" s="81">
        <f t="shared" si="5"/>
        <v>0</v>
      </c>
      <c r="D60" s="48">
        <v>0</v>
      </c>
      <c r="E60" s="94"/>
      <c r="F60" s="75"/>
      <c r="G60" s="75"/>
      <c r="H60" s="75"/>
      <c r="I60" s="75"/>
      <c r="J60" s="75"/>
      <c r="K60" s="75"/>
      <c r="L60" s="75"/>
      <c r="M60" s="7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</row>
    <row r="61" spans="1:121" ht="16" thickBot="1" x14ac:dyDescent="0.4">
      <c r="A61" s="40" t="s">
        <v>54</v>
      </c>
      <c r="B61" s="41">
        <v>8</v>
      </c>
      <c r="C61" s="84">
        <f t="shared" si="5"/>
        <v>0</v>
      </c>
      <c r="D61" s="48">
        <v>0</v>
      </c>
      <c r="E61" s="95"/>
      <c r="F61" s="75"/>
      <c r="G61" s="75"/>
      <c r="H61" s="75"/>
      <c r="I61" s="75"/>
      <c r="J61" s="75"/>
      <c r="K61" s="75"/>
      <c r="L61" s="75"/>
      <c r="M61" s="7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</row>
    <row r="62" spans="1:121" s="2" customFormat="1" ht="16" customHeight="1" thickBot="1" x14ac:dyDescent="0.4">
      <c r="A62" s="91" t="s">
        <v>21</v>
      </c>
      <c r="B62" s="92"/>
      <c r="C62" s="92"/>
      <c r="D62" s="92"/>
      <c r="E62" s="22"/>
      <c r="F62" s="75"/>
      <c r="G62" s="75"/>
      <c r="H62" s="75"/>
      <c r="I62" s="75"/>
      <c r="J62" s="75"/>
      <c r="K62" s="75"/>
      <c r="L62" s="75"/>
      <c r="M62" s="7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</row>
    <row r="63" spans="1:121" ht="16" thickBot="1" x14ac:dyDescent="0.4">
      <c r="A63" s="35" t="s">
        <v>22</v>
      </c>
      <c r="B63" s="36">
        <v>7</v>
      </c>
      <c r="C63" s="80">
        <f t="shared" ref="C63:C66" si="6">D63/B63</f>
        <v>15.142857142857142</v>
      </c>
      <c r="D63" s="48">
        <v>106</v>
      </c>
      <c r="E63" s="93">
        <f>SUM(D63:D66)</f>
        <v>107.42857142857143</v>
      </c>
      <c r="F63" s="75"/>
      <c r="G63" s="75"/>
      <c r="H63" s="75"/>
      <c r="I63" s="75"/>
      <c r="J63" s="75"/>
      <c r="K63" s="75"/>
      <c r="L63" s="75"/>
      <c r="M63" s="7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</row>
    <row r="64" spans="1:121" ht="16" thickBot="1" x14ac:dyDescent="0.4">
      <c r="A64" s="37" t="s">
        <v>23</v>
      </c>
      <c r="B64" s="38">
        <v>6</v>
      </c>
      <c r="C64" s="81">
        <f t="shared" si="6"/>
        <v>0</v>
      </c>
      <c r="D64" s="48">
        <v>0</v>
      </c>
      <c r="E64" s="94"/>
      <c r="F64" s="75"/>
      <c r="G64" s="75"/>
      <c r="H64" s="75"/>
      <c r="I64" s="75"/>
      <c r="J64" s="75"/>
      <c r="K64" s="75"/>
      <c r="L64" s="75"/>
      <c r="M64" s="7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</row>
    <row r="65" spans="1:121" ht="16" thickBot="1" x14ac:dyDescent="0.4">
      <c r="A65" s="37" t="s">
        <v>35</v>
      </c>
      <c r="B65" s="38">
        <v>5</v>
      </c>
      <c r="C65" s="81">
        <f t="shared" si="6"/>
        <v>0</v>
      </c>
      <c r="D65" s="48">
        <v>0</v>
      </c>
      <c r="E65" s="94"/>
      <c r="F65" s="75"/>
      <c r="G65" s="75"/>
      <c r="H65" s="75"/>
      <c r="I65" s="75"/>
      <c r="J65" s="75"/>
      <c r="K65" s="75"/>
      <c r="L65" s="75"/>
      <c r="M65" s="7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</row>
    <row r="66" spans="1:121" ht="26.5" thickBot="1" x14ac:dyDescent="0.4">
      <c r="A66" s="40" t="s">
        <v>24</v>
      </c>
      <c r="B66" s="41">
        <v>5</v>
      </c>
      <c r="C66" s="84">
        <f t="shared" si="6"/>
        <v>0.2857142857142857</v>
      </c>
      <c r="D66" s="48">
        <v>1.4285714285714286</v>
      </c>
      <c r="E66" s="95"/>
      <c r="F66" s="75"/>
      <c r="G66" s="75"/>
      <c r="H66" s="75"/>
      <c r="I66" s="75"/>
      <c r="J66" s="75"/>
      <c r="K66" s="75"/>
      <c r="L66" s="75"/>
      <c r="M66" s="7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</row>
    <row r="67" spans="1:121" s="2" customFormat="1" ht="31.25" customHeight="1" thickBot="1" x14ac:dyDescent="0.4">
      <c r="A67" s="91" t="s">
        <v>25</v>
      </c>
      <c r="B67" s="92"/>
      <c r="C67" s="92"/>
      <c r="D67" s="92"/>
      <c r="E67" s="22"/>
      <c r="F67" s="75"/>
      <c r="G67" s="75"/>
      <c r="H67" s="75"/>
      <c r="I67" s="75"/>
      <c r="J67" s="75"/>
      <c r="K67" s="75"/>
      <c r="L67" s="75"/>
      <c r="M67" s="7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</row>
    <row r="68" spans="1:121" ht="26.5" thickBot="1" x14ac:dyDescent="0.4">
      <c r="A68" s="35" t="s">
        <v>26</v>
      </c>
      <c r="B68" s="36">
        <v>7</v>
      </c>
      <c r="C68" s="80">
        <f t="shared" ref="C68:C75" si="7">D68/B68</f>
        <v>52.428571428571431</v>
      </c>
      <c r="D68" s="48">
        <v>367</v>
      </c>
      <c r="E68" s="93">
        <f>SUM(D68:D75)</f>
        <v>677.14285714285722</v>
      </c>
      <c r="F68" s="75"/>
      <c r="G68" s="75"/>
      <c r="H68" s="75"/>
      <c r="I68" s="75"/>
      <c r="J68" s="75"/>
      <c r="K68" s="75"/>
      <c r="L68" s="75"/>
      <c r="M68" s="7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</row>
    <row r="69" spans="1:121" ht="16" thickBot="1" x14ac:dyDescent="0.4">
      <c r="A69" s="37" t="s">
        <v>27</v>
      </c>
      <c r="B69" s="38">
        <v>7</v>
      </c>
      <c r="C69" s="81">
        <f t="shared" si="7"/>
        <v>4</v>
      </c>
      <c r="D69" s="48">
        <v>28</v>
      </c>
      <c r="E69" s="94"/>
      <c r="F69" s="75"/>
      <c r="G69" s="75"/>
      <c r="H69" s="75"/>
      <c r="I69" s="75"/>
      <c r="J69" s="75"/>
      <c r="K69" s="75"/>
      <c r="L69" s="75"/>
      <c r="M69" s="7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</row>
    <row r="70" spans="1:121" ht="16" thickBot="1" x14ac:dyDescent="0.4">
      <c r="A70" s="37" t="s">
        <v>28</v>
      </c>
      <c r="B70" s="38">
        <v>10</v>
      </c>
      <c r="C70" s="81">
        <f t="shared" si="7"/>
        <v>17.571428571428573</v>
      </c>
      <c r="D70" s="48">
        <v>175.71428571428572</v>
      </c>
      <c r="E70" s="94"/>
      <c r="F70" s="75"/>
      <c r="G70" s="75"/>
      <c r="H70" s="75"/>
      <c r="I70" s="75"/>
      <c r="J70" s="75"/>
      <c r="K70" s="75"/>
      <c r="L70" s="75"/>
      <c r="M70" s="7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</row>
    <row r="71" spans="1:121" ht="16" thickBot="1" x14ac:dyDescent="0.4">
      <c r="A71" s="37" t="s">
        <v>59</v>
      </c>
      <c r="B71" s="38">
        <v>6</v>
      </c>
      <c r="C71" s="81">
        <f t="shared" si="7"/>
        <v>4</v>
      </c>
      <c r="D71" s="48">
        <v>24</v>
      </c>
      <c r="E71" s="94"/>
      <c r="F71" s="75"/>
      <c r="G71" s="75"/>
      <c r="H71" s="75"/>
      <c r="I71" s="75"/>
      <c r="J71" s="75"/>
      <c r="K71" s="75"/>
      <c r="L71" s="75"/>
      <c r="M71" s="7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</row>
    <row r="72" spans="1:121" ht="16" thickBot="1" x14ac:dyDescent="0.4">
      <c r="A72" s="37" t="s">
        <v>34</v>
      </c>
      <c r="B72" s="38">
        <v>4</v>
      </c>
      <c r="C72" s="81">
        <f t="shared" si="7"/>
        <v>16.857142857142858</v>
      </c>
      <c r="D72" s="48">
        <v>67.428571428571431</v>
      </c>
      <c r="E72" s="94"/>
      <c r="F72" s="75"/>
      <c r="G72" s="75"/>
      <c r="H72" s="75"/>
      <c r="I72" s="75"/>
      <c r="J72" s="75"/>
      <c r="K72" s="75"/>
      <c r="L72" s="75"/>
      <c r="M72" s="7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</row>
    <row r="73" spans="1:121" ht="16" thickBot="1" x14ac:dyDescent="0.4">
      <c r="A73" s="52" t="s">
        <v>57</v>
      </c>
      <c r="B73" s="53">
        <v>10</v>
      </c>
      <c r="C73" s="81">
        <f t="shared" si="7"/>
        <v>0</v>
      </c>
      <c r="D73" s="48">
        <v>0</v>
      </c>
      <c r="E73" s="94"/>
      <c r="F73" s="75"/>
      <c r="G73" s="75"/>
      <c r="H73" s="75"/>
      <c r="I73" s="75"/>
      <c r="J73" s="75"/>
      <c r="K73" s="75"/>
      <c r="L73" s="75"/>
      <c r="M73" s="7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</row>
    <row r="74" spans="1:121" ht="16" thickBot="1" x14ac:dyDescent="0.4">
      <c r="A74" s="5" t="s">
        <v>58</v>
      </c>
      <c r="B74" s="25">
        <v>10</v>
      </c>
      <c r="C74" s="81">
        <f t="shared" si="7"/>
        <v>0</v>
      </c>
      <c r="D74" s="48">
        <v>0</v>
      </c>
      <c r="E74" s="94"/>
      <c r="F74" s="75"/>
      <c r="G74" s="75"/>
      <c r="H74" s="75"/>
      <c r="I74" s="75"/>
      <c r="J74" s="75"/>
      <c r="K74" s="75"/>
      <c r="L74" s="75"/>
      <c r="M74" s="7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</row>
    <row r="75" spans="1:121" ht="16" thickBot="1" x14ac:dyDescent="0.4">
      <c r="A75" s="40" t="s">
        <v>51</v>
      </c>
      <c r="B75" s="41">
        <v>7</v>
      </c>
      <c r="C75" s="85">
        <f t="shared" si="7"/>
        <v>2.1428571428571428</v>
      </c>
      <c r="D75" s="48">
        <v>15</v>
      </c>
      <c r="E75" s="95"/>
      <c r="F75" s="75"/>
      <c r="G75" s="75"/>
      <c r="H75" s="75"/>
      <c r="I75" s="75"/>
      <c r="J75" s="75"/>
      <c r="K75" s="75"/>
      <c r="L75" s="75"/>
      <c r="M75" s="7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</row>
    <row r="76" spans="1:121" x14ac:dyDescent="0.35">
      <c r="C76" s="78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</row>
    <row r="77" spans="1:121" x14ac:dyDescent="0.35">
      <c r="C77" s="78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</row>
    <row r="78" spans="1:121" x14ac:dyDescent="0.35">
      <c r="C78" s="78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</row>
    <row r="79" spans="1:121" x14ac:dyDescent="0.35">
      <c r="C79" s="78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</row>
    <row r="80" spans="1:121" x14ac:dyDescent="0.35"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</row>
    <row r="81" spans="6:121" x14ac:dyDescent="0.35"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</row>
    <row r="82" spans="6:121" x14ac:dyDescent="0.35"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</row>
    <row r="83" spans="6:121" x14ac:dyDescent="0.35"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</row>
    <row r="84" spans="6:121" x14ac:dyDescent="0.35"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</row>
    <row r="85" spans="6:121" x14ac:dyDescent="0.35"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</row>
    <row r="86" spans="6:121" x14ac:dyDescent="0.35"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</row>
    <row r="87" spans="6:121" x14ac:dyDescent="0.35"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</row>
    <row r="88" spans="6:121" x14ac:dyDescent="0.35"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</row>
    <row r="89" spans="6:121" x14ac:dyDescent="0.35"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</row>
    <row r="90" spans="6:121" x14ac:dyDescent="0.35"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</row>
    <row r="91" spans="6:121" x14ac:dyDescent="0.35"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</row>
    <row r="92" spans="6:121" x14ac:dyDescent="0.35"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</row>
    <row r="93" spans="6:121" x14ac:dyDescent="0.35"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</row>
    <row r="94" spans="6:121" x14ac:dyDescent="0.35"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</row>
    <row r="95" spans="6:121" x14ac:dyDescent="0.35"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</row>
    <row r="96" spans="6:121" x14ac:dyDescent="0.35"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</row>
    <row r="97" spans="6:121" x14ac:dyDescent="0.35"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</row>
    <row r="98" spans="6:121" x14ac:dyDescent="0.35"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</row>
    <row r="99" spans="6:121" x14ac:dyDescent="0.35"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</row>
    <row r="100" spans="6:121" x14ac:dyDescent="0.35"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</row>
    <row r="101" spans="6:121" x14ac:dyDescent="0.35"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</row>
    <row r="102" spans="6:121" x14ac:dyDescent="0.35"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</row>
    <row r="103" spans="6:121" x14ac:dyDescent="0.35"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</row>
    <row r="104" spans="6:121" x14ac:dyDescent="0.35"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</row>
  </sheetData>
  <mergeCells count="13">
    <mergeCell ref="E68:E75"/>
    <mergeCell ref="E42:E45"/>
    <mergeCell ref="A47:D47"/>
    <mergeCell ref="E48:E61"/>
    <mergeCell ref="A62:D62"/>
    <mergeCell ref="E63:E66"/>
    <mergeCell ref="A67:D67"/>
    <mergeCell ref="E30:E35"/>
    <mergeCell ref="A1:E1"/>
    <mergeCell ref="A6:D6"/>
    <mergeCell ref="E7:E17"/>
    <mergeCell ref="E19:E28"/>
    <mergeCell ref="A29:D29"/>
  </mergeCells>
  <pageMargins left="0.75" right="0.75" top="1" bottom="1" header="0.5" footer="0.5"/>
  <pageSetup paperSize="9"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Q104"/>
  <sheetViews>
    <sheetView zoomScale="70" zoomScaleNormal="70" zoomScaleSheetLayoutView="100" workbookViewId="0">
      <pane ySplit="1" topLeftCell="A2" activePane="bottomLeft" state="frozen"/>
      <selection activeCell="B1" sqref="B1"/>
      <selection pane="bottomLeft" activeCell="F1" sqref="F1:N1048576"/>
    </sheetView>
  </sheetViews>
  <sheetFormatPr defaultColWidth="11.1640625" defaultRowHeight="15.5" x14ac:dyDescent="0.35"/>
  <cols>
    <col min="1" max="1" width="114.5" style="5" bestFit="1" customWidth="1"/>
    <col min="2" max="2" width="8.6640625" style="25" customWidth="1"/>
    <col min="3" max="3" width="8.1640625" style="90" customWidth="1"/>
    <col min="4" max="4" width="8.5" style="25" customWidth="1"/>
    <col min="5" max="5" width="8.6640625" style="20" customWidth="1"/>
    <col min="6" max="12" width="6.58203125" customWidth="1"/>
  </cols>
  <sheetData>
    <row r="1" spans="1:121" x14ac:dyDescent="0.35">
      <c r="A1" s="102" t="s">
        <v>49</v>
      </c>
      <c r="B1" s="102"/>
      <c r="C1" s="102"/>
      <c r="D1" s="102"/>
      <c r="E1" s="102"/>
    </row>
    <row r="2" spans="1:121" x14ac:dyDescent="0.35">
      <c r="A2" s="54" t="s">
        <v>76</v>
      </c>
      <c r="C2" s="78"/>
    </row>
    <row r="3" spans="1:121" x14ac:dyDescent="0.35">
      <c r="A3" s="1" t="s">
        <v>29</v>
      </c>
      <c r="C3" s="78"/>
    </row>
    <row r="4" spans="1:121" ht="16" thickBot="1" x14ac:dyDescent="0.4">
      <c r="A4" s="1"/>
      <c r="C4" s="78"/>
      <c r="E4" s="27"/>
    </row>
    <row r="5" spans="1:121" s="28" customFormat="1" ht="26.5" thickBot="1" x14ac:dyDescent="0.4">
      <c r="A5" s="34" t="s">
        <v>33</v>
      </c>
      <c r="B5" s="32" t="s">
        <v>32</v>
      </c>
      <c r="C5" s="79" t="s">
        <v>31</v>
      </c>
      <c r="D5" s="32" t="s">
        <v>30</v>
      </c>
      <c r="E5" s="33"/>
      <c r="F5" s="73"/>
      <c r="G5" s="73"/>
      <c r="H5" s="73"/>
      <c r="I5" s="73"/>
      <c r="J5" s="73"/>
      <c r="K5" s="73"/>
      <c r="L5" s="73"/>
    </row>
    <row r="6" spans="1:121" s="4" customFormat="1" ht="37.25" customHeight="1" thickBot="1" x14ac:dyDescent="0.4">
      <c r="A6" s="103" t="s">
        <v>0</v>
      </c>
      <c r="B6" s="104"/>
      <c r="C6" s="104"/>
      <c r="D6" s="104"/>
      <c r="E6" s="29"/>
      <c r="F6" s="74"/>
      <c r="G6" s="74"/>
      <c r="H6" s="74"/>
      <c r="I6" s="74"/>
      <c r="J6" s="74"/>
      <c r="K6" s="74"/>
      <c r="L6" s="74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</row>
    <row r="7" spans="1:121" ht="16" thickBot="1" x14ac:dyDescent="0.4">
      <c r="A7" s="35" t="s">
        <v>68</v>
      </c>
      <c r="B7" s="48">
        <v>20</v>
      </c>
      <c r="C7" s="80">
        <f>D7/B7</f>
        <v>8.1428571428571423</v>
      </c>
      <c r="D7" s="48">
        <v>162.85714285714286</v>
      </c>
      <c r="E7" s="93">
        <f>SUM(D7:D17)</f>
        <v>1213.285714285714</v>
      </c>
      <c r="F7" s="75"/>
      <c r="G7" s="75"/>
      <c r="H7" s="75"/>
      <c r="I7" s="75"/>
      <c r="J7" s="75"/>
      <c r="K7" s="75"/>
      <c r="L7" s="75"/>
      <c r="M7" s="7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</row>
    <row r="8" spans="1:121" ht="16" thickBot="1" x14ac:dyDescent="0.4">
      <c r="A8" s="37" t="s">
        <v>43</v>
      </c>
      <c r="B8" s="38">
        <v>8</v>
      </c>
      <c r="C8" s="81">
        <f t="shared" ref="C8:C16" si="0">D8/B8</f>
        <v>41.714285714285715</v>
      </c>
      <c r="D8" s="48">
        <v>333.71428571428572</v>
      </c>
      <c r="E8" s="93"/>
      <c r="F8" s="75"/>
      <c r="G8" s="75"/>
      <c r="H8" s="75"/>
      <c r="I8" s="75"/>
      <c r="J8" s="75"/>
      <c r="K8" s="75"/>
      <c r="L8" s="75"/>
      <c r="M8" s="7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</row>
    <row r="9" spans="1:121" ht="16" thickBot="1" x14ac:dyDescent="0.4">
      <c r="A9" s="37" t="s">
        <v>50</v>
      </c>
      <c r="B9" s="38">
        <v>5</v>
      </c>
      <c r="C9" s="81">
        <f t="shared" si="0"/>
        <v>4.8571428571428568</v>
      </c>
      <c r="D9" s="48">
        <v>24.285714285714285</v>
      </c>
      <c r="E9" s="93"/>
      <c r="F9" s="75"/>
      <c r="G9" s="75"/>
      <c r="H9" s="75"/>
      <c r="I9" s="75"/>
      <c r="J9" s="75"/>
      <c r="K9" s="75"/>
      <c r="L9" s="75"/>
      <c r="M9" s="7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</row>
    <row r="10" spans="1:121" ht="16" thickBot="1" x14ac:dyDescent="0.4">
      <c r="A10" s="37" t="s">
        <v>46</v>
      </c>
      <c r="B10" s="38">
        <v>2</v>
      </c>
      <c r="C10" s="81">
        <f t="shared" si="0"/>
        <v>35.857142857142854</v>
      </c>
      <c r="D10" s="48">
        <v>71.714285714285708</v>
      </c>
      <c r="E10" s="93"/>
      <c r="F10" s="75"/>
      <c r="G10" s="75"/>
      <c r="H10" s="75"/>
      <c r="I10" s="75"/>
      <c r="J10" s="75"/>
      <c r="K10" s="75"/>
      <c r="L10" s="75"/>
      <c r="M10" s="7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</row>
    <row r="11" spans="1:121" ht="16" thickBot="1" x14ac:dyDescent="0.4">
      <c r="A11" s="37" t="s">
        <v>70</v>
      </c>
      <c r="B11" s="38">
        <v>8</v>
      </c>
      <c r="C11" s="81">
        <f t="shared" si="0"/>
        <v>3.8571428571428572</v>
      </c>
      <c r="D11" s="48">
        <v>30.857142857142858</v>
      </c>
      <c r="E11" s="93"/>
      <c r="F11" s="75"/>
      <c r="G11" s="75"/>
      <c r="H11" s="75"/>
      <c r="I11" s="75"/>
      <c r="J11" s="75"/>
      <c r="K11" s="75"/>
      <c r="L11" s="75"/>
      <c r="M11" s="7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</row>
    <row r="12" spans="1:121" ht="16" thickBot="1" x14ac:dyDescent="0.4">
      <c r="A12" s="37" t="s">
        <v>71</v>
      </c>
      <c r="B12" s="38">
        <v>3</v>
      </c>
      <c r="C12" s="81">
        <f t="shared" si="0"/>
        <v>152.28571428571428</v>
      </c>
      <c r="D12" s="48">
        <v>456.85714285714283</v>
      </c>
      <c r="E12" s="94"/>
      <c r="F12" s="75"/>
      <c r="G12" s="75"/>
      <c r="H12" s="75"/>
      <c r="I12" s="75"/>
      <c r="J12" s="75"/>
      <c r="K12" s="75"/>
      <c r="L12" s="75"/>
      <c r="M12" s="7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</row>
    <row r="13" spans="1:121" ht="16" thickBot="1" x14ac:dyDescent="0.4">
      <c r="A13" s="37" t="s">
        <v>72</v>
      </c>
      <c r="B13" s="38">
        <v>10</v>
      </c>
      <c r="C13" s="81">
        <f t="shared" si="0"/>
        <v>4</v>
      </c>
      <c r="D13" s="48">
        <v>40</v>
      </c>
      <c r="E13" s="94"/>
      <c r="F13" s="75"/>
      <c r="G13" s="75"/>
      <c r="H13" s="75"/>
      <c r="I13" s="75"/>
      <c r="J13" s="75"/>
      <c r="K13" s="75"/>
      <c r="L13" s="75"/>
      <c r="M13" s="7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</row>
    <row r="14" spans="1:121" ht="16" thickBot="1" x14ac:dyDescent="0.4">
      <c r="A14" s="37" t="s">
        <v>73</v>
      </c>
      <c r="B14" s="38">
        <v>4</v>
      </c>
      <c r="C14" s="81">
        <f t="shared" si="0"/>
        <v>9.5714285714285712</v>
      </c>
      <c r="D14" s="48">
        <v>38.285714285714285</v>
      </c>
      <c r="E14" s="94"/>
      <c r="F14" s="75"/>
      <c r="G14" s="75"/>
      <c r="H14" s="75"/>
      <c r="I14" s="75"/>
      <c r="J14" s="75"/>
      <c r="K14" s="75"/>
      <c r="L14" s="75"/>
      <c r="M14" s="7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</row>
    <row r="15" spans="1:121" ht="16" thickBot="1" x14ac:dyDescent="0.4">
      <c r="A15" s="37" t="s">
        <v>74</v>
      </c>
      <c r="B15" s="38">
        <v>20</v>
      </c>
      <c r="C15" s="81">
        <f t="shared" si="0"/>
        <v>0</v>
      </c>
      <c r="D15" s="48">
        <v>0</v>
      </c>
      <c r="E15" s="94"/>
      <c r="F15" s="75"/>
      <c r="G15" s="75"/>
      <c r="H15" s="75"/>
      <c r="I15" s="75"/>
      <c r="J15" s="75"/>
      <c r="K15" s="75"/>
      <c r="L15" s="75"/>
      <c r="M15" s="7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</row>
    <row r="16" spans="1:121" ht="16" thickBot="1" x14ac:dyDescent="0.4">
      <c r="A16" s="37" t="s">
        <v>69</v>
      </c>
      <c r="B16" s="38">
        <v>8</v>
      </c>
      <c r="C16" s="81">
        <f t="shared" si="0"/>
        <v>2.2857142857142856</v>
      </c>
      <c r="D16" s="48">
        <v>18.285714285714285</v>
      </c>
      <c r="E16" s="94"/>
      <c r="F16" s="75"/>
      <c r="G16" s="75"/>
      <c r="H16" s="75"/>
      <c r="I16" s="75"/>
      <c r="J16" s="75"/>
      <c r="K16" s="75"/>
      <c r="L16" s="75"/>
      <c r="M16" s="7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</row>
    <row r="17" spans="1:121" ht="16" thickBot="1" x14ac:dyDescent="0.4">
      <c r="A17" s="37" t="s">
        <v>75</v>
      </c>
      <c r="B17" s="49"/>
      <c r="C17" s="82"/>
      <c r="D17" s="48">
        <v>36.428571428571431</v>
      </c>
      <c r="E17" s="95"/>
      <c r="F17" s="75"/>
      <c r="G17" s="75"/>
      <c r="H17" s="75"/>
      <c r="I17" s="75"/>
      <c r="J17" s="75"/>
      <c r="K17" s="75"/>
      <c r="L17" s="75"/>
      <c r="M17" s="7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</row>
    <row r="18" spans="1:121" s="4" customFormat="1" ht="16" thickBot="1" x14ac:dyDescent="0.4">
      <c r="A18" s="7" t="s">
        <v>1</v>
      </c>
      <c r="B18" s="26"/>
      <c r="C18" s="83"/>
      <c r="D18" s="48"/>
      <c r="E18" s="21"/>
      <c r="F18" s="75"/>
      <c r="G18" s="75"/>
      <c r="H18" s="75"/>
      <c r="I18" s="75"/>
      <c r="J18" s="75"/>
      <c r="K18" s="75"/>
      <c r="L18" s="75"/>
      <c r="M18" s="77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</row>
    <row r="19" spans="1:121" ht="16" thickBot="1" x14ac:dyDescent="0.4">
      <c r="A19" s="35" t="s">
        <v>37</v>
      </c>
      <c r="B19" s="36">
        <v>10</v>
      </c>
      <c r="C19" s="80">
        <f t="shared" ref="C19:C35" si="1">D19/B19</f>
        <v>1</v>
      </c>
      <c r="D19" s="48">
        <v>10</v>
      </c>
      <c r="E19" s="93">
        <f>SUM(D19:D28)</f>
        <v>156.14285714285714</v>
      </c>
      <c r="F19" s="75"/>
      <c r="G19" s="75"/>
      <c r="H19" s="75"/>
      <c r="I19" s="75"/>
      <c r="J19" s="75"/>
      <c r="K19" s="75"/>
      <c r="L19" s="75"/>
      <c r="M19" s="7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</row>
    <row r="20" spans="1:121" ht="16" thickBot="1" x14ac:dyDescent="0.4">
      <c r="A20" s="37" t="s">
        <v>38</v>
      </c>
      <c r="B20" s="38">
        <v>6</v>
      </c>
      <c r="C20" s="81">
        <f t="shared" si="1"/>
        <v>11</v>
      </c>
      <c r="D20" s="48">
        <v>66</v>
      </c>
      <c r="E20" s="94"/>
      <c r="F20" s="75"/>
      <c r="G20" s="75"/>
      <c r="H20" s="75"/>
      <c r="I20" s="75"/>
      <c r="J20" s="75"/>
      <c r="K20" s="75"/>
      <c r="L20" s="75"/>
      <c r="M20" s="7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</row>
    <row r="21" spans="1:121" ht="16" thickBot="1" x14ac:dyDescent="0.4">
      <c r="A21" s="37" t="s">
        <v>44</v>
      </c>
      <c r="B21" s="38">
        <v>3</v>
      </c>
      <c r="C21" s="81">
        <f t="shared" si="1"/>
        <v>17.285714285714285</v>
      </c>
      <c r="D21" s="48">
        <v>51.857142857142854</v>
      </c>
      <c r="E21" s="94"/>
      <c r="F21" s="75"/>
      <c r="G21" s="75"/>
      <c r="H21" s="75"/>
      <c r="I21" s="75"/>
      <c r="J21" s="75"/>
      <c r="K21" s="75"/>
      <c r="L21" s="75"/>
      <c r="M21" s="7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</row>
    <row r="22" spans="1:121" ht="16" thickBot="1" x14ac:dyDescent="0.4">
      <c r="A22" s="37" t="s">
        <v>45</v>
      </c>
      <c r="B22" s="38">
        <v>6</v>
      </c>
      <c r="C22" s="81">
        <f t="shared" si="1"/>
        <v>4</v>
      </c>
      <c r="D22" s="48">
        <v>24</v>
      </c>
      <c r="E22" s="94"/>
      <c r="F22" s="75"/>
      <c r="G22" s="75"/>
      <c r="H22" s="75"/>
      <c r="I22" s="75"/>
      <c r="J22" s="75"/>
      <c r="K22" s="75"/>
      <c r="L22" s="75"/>
      <c r="M22" s="7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</row>
    <row r="23" spans="1:121" ht="16" thickBot="1" x14ac:dyDescent="0.4">
      <c r="A23" s="37" t="s">
        <v>2</v>
      </c>
      <c r="B23" s="38">
        <v>8</v>
      </c>
      <c r="C23" s="81">
        <f t="shared" si="1"/>
        <v>0</v>
      </c>
      <c r="D23" s="48">
        <v>0</v>
      </c>
      <c r="E23" s="94"/>
      <c r="F23" s="75"/>
      <c r="G23" s="75"/>
      <c r="H23" s="75"/>
      <c r="I23" s="75"/>
      <c r="J23" s="75"/>
      <c r="K23" s="75"/>
      <c r="L23" s="75"/>
      <c r="M23" s="7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</row>
    <row r="24" spans="1:121" ht="16" thickBot="1" x14ac:dyDescent="0.4">
      <c r="A24" s="39" t="s">
        <v>3</v>
      </c>
      <c r="B24" s="38"/>
      <c r="C24" s="81"/>
      <c r="D24" s="48">
        <v>0</v>
      </c>
      <c r="E24" s="94"/>
      <c r="F24" s="75"/>
      <c r="G24" s="75"/>
      <c r="H24" s="75"/>
      <c r="I24" s="75"/>
      <c r="J24" s="75"/>
      <c r="K24" s="75"/>
      <c r="L24" s="75"/>
      <c r="M24" s="7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</row>
    <row r="25" spans="1:121" ht="16" thickBot="1" x14ac:dyDescent="0.4">
      <c r="A25" s="37" t="s">
        <v>4</v>
      </c>
      <c r="B25" s="38">
        <v>2</v>
      </c>
      <c r="C25" s="81">
        <f t="shared" si="1"/>
        <v>2.1428571428571428</v>
      </c>
      <c r="D25" s="48">
        <v>4.2857142857142856</v>
      </c>
      <c r="E25" s="94"/>
      <c r="F25" s="75"/>
      <c r="G25" s="75"/>
      <c r="H25" s="75"/>
      <c r="I25" s="75"/>
      <c r="J25" s="75"/>
      <c r="K25" s="75"/>
      <c r="L25" s="75"/>
      <c r="M25" s="7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</row>
    <row r="26" spans="1:121" ht="16" thickBot="1" x14ac:dyDescent="0.4">
      <c r="A26" s="37" t="s">
        <v>5</v>
      </c>
      <c r="B26" s="38">
        <v>3</v>
      </c>
      <c r="C26" s="81">
        <f t="shared" si="1"/>
        <v>0</v>
      </c>
      <c r="D26" s="48">
        <v>0</v>
      </c>
      <c r="E26" s="94"/>
      <c r="F26" s="75"/>
      <c r="G26" s="75"/>
      <c r="H26" s="75"/>
      <c r="I26" s="75"/>
      <c r="J26" s="75"/>
      <c r="K26" s="75"/>
      <c r="L26" s="75"/>
      <c r="M26" s="7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</row>
    <row r="27" spans="1:121" ht="16" thickBot="1" x14ac:dyDescent="0.4">
      <c r="A27" s="37" t="s">
        <v>6</v>
      </c>
      <c r="B27" s="38">
        <v>6</v>
      </c>
      <c r="C27" s="81">
        <f t="shared" si="1"/>
        <v>0</v>
      </c>
      <c r="D27" s="48">
        <v>0</v>
      </c>
      <c r="E27" s="94"/>
      <c r="F27" s="75"/>
      <c r="G27" s="75"/>
      <c r="H27" s="75"/>
      <c r="I27" s="75"/>
      <c r="J27" s="75"/>
      <c r="K27" s="75"/>
      <c r="L27" s="75"/>
      <c r="M27" s="7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</row>
    <row r="28" spans="1:121" ht="16" thickBot="1" x14ac:dyDescent="0.4">
      <c r="A28" s="40" t="s">
        <v>7</v>
      </c>
      <c r="B28" s="41">
        <v>8</v>
      </c>
      <c r="C28" s="84">
        <f t="shared" si="1"/>
        <v>0</v>
      </c>
      <c r="D28" s="48">
        <v>0</v>
      </c>
      <c r="E28" s="95"/>
      <c r="F28" s="75"/>
      <c r="G28" s="75"/>
      <c r="H28" s="75"/>
      <c r="I28" s="75"/>
      <c r="J28" s="75"/>
      <c r="K28" s="75"/>
      <c r="L28" s="75"/>
      <c r="M28" s="7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</row>
    <row r="29" spans="1:121" s="2" customFormat="1" ht="61.25" customHeight="1" thickBot="1" x14ac:dyDescent="0.4">
      <c r="A29" s="91" t="s">
        <v>36</v>
      </c>
      <c r="B29" s="92"/>
      <c r="C29" s="92"/>
      <c r="D29" s="92"/>
      <c r="E29" s="22"/>
      <c r="F29" s="75"/>
      <c r="G29" s="75"/>
      <c r="H29" s="75"/>
      <c r="I29" s="75"/>
      <c r="J29" s="75"/>
      <c r="K29" s="75"/>
      <c r="L29" s="75"/>
      <c r="M29" s="7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</row>
    <row r="30" spans="1:121" ht="16" thickBot="1" x14ac:dyDescent="0.4">
      <c r="A30" s="37" t="s">
        <v>39</v>
      </c>
      <c r="B30" s="38">
        <v>10</v>
      </c>
      <c r="C30" s="81">
        <f t="shared" si="1"/>
        <v>0</v>
      </c>
      <c r="D30" s="48">
        <v>0</v>
      </c>
      <c r="E30" s="93">
        <f>SUM(D30:D35)</f>
        <v>125.14285714285714</v>
      </c>
      <c r="F30" s="75"/>
      <c r="G30" s="75"/>
      <c r="H30" s="75"/>
      <c r="I30" s="75"/>
      <c r="J30" s="75"/>
      <c r="K30" s="75"/>
      <c r="L30" s="75"/>
      <c r="M30" s="7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</row>
    <row r="31" spans="1:121" ht="16" thickBot="1" x14ac:dyDescent="0.4">
      <c r="A31" s="37" t="s">
        <v>66</v>
      </c>
      <c r="B31" s="38">
        <v>6</v>
      </c>
      <c r="C31" s="81">
        <f t="shared" si="1"/>
        <v>0</v>
      </c>
      <c r="D31" s="48">
        <v>0</v>
      </c>
      <c r="E31" s="93"/>
      <c r="F31" s="75"/>
      <c r="G31" s="75"/>
      <c r="H31" s="75"/>
      <c r="I31" s="75"/>
      <c r="J31" s="75"/>
      <c r="K31" s="75"/>
      <c r="L31" s="75"/>
      <c r="M31" s="7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</row>
    <row r="32" spans="1:121" ht="16" thickBot="1" x14ac:dyDescent="0.4">
      <c r="A32" s="37" t="s">
        <v>67</v>
      </c>
      <c r="B32" s="38">
        <v>6</v>
      </c>
      <c r="C32" s="81">
        <f t="shared" si="1"/>
        <v>0</v>
      </c>
      <c r="D32" s="48">
        <v>0</v>
      </c>
      <c r="E32" s="93"/>
      <c r="F32" s="75"/>
      <c r="G32" s="75"/>
      <c r="H32" s="75"/>
      <c r="I32" s="75"/>
      <c r="J32" s="75"/>
      <c r="K32" s="75"/>
      <c r="L32" s="75"/>
      <c r="M32" s="7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</row>
    <row r="33" spans="1:121" ht="16" thickBot="1" x14ac:dyDescent="0.4">
      <c r="A33" s="37" t="s">
        <v>40</v>
      </c>
      <c r="B33" s="38">
        <v>3</v>
      </c>
      <c r="C33" s="81">
        <f t="shared" si="1"/>
        <v>6.2857142857142856</v>
      </c>
      <c r="D33" s="48">
        <v>18.857142857142858</v>
      </c>
      <c r="E33" s="93"/>
      <c r="F33" s="75"/>
      <c r="G33" s="75"/>
      <c r="H33" s="75"/>
      <c r="I33" s="75"/>
      <c r="J33" s="75"/>
      <c r="K33" s="75"/>
      <c r="L33" s="75"/>
      <c r="M33" s="7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</row>
    <row r="34" spans="1:121" ht="16" thickBot="1" x14ac:dyDescent="0.4">
      <c r="A34" s="37" t="s">
        <v>41</v>
      </c>
      <c r="B34" s="38">
        <v>5</v>
      </c>
      <c r="C34" s="81">
        <f t="shared" si="1"/>
        <v>5.7142857142857144</v>
      </c>
      <c r="D34" s="48">
        <v>28.571428571428573</v>
      </c>
      <c r="E34" s="93"/>
      <c r="F34" s="75"/>
      <c r="G34" s="75"/>
      <c r="H34" s="75"/>
      <c r="I34" s="75"/>
      <c r="J34" s="75"/>
      <c r="K34" s="75"/>
      <c r="L34" s="75"/>
      <c r="M34" s="7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</row>
    <row r="35" spans="1:121" ht="16" thickBot="1" x14ac:dyDescent="0.4">
      <c r="A35" s="37" t="s">
        <v>42</v>
      </c>
      <c r="B35" s="38">
        <v>4</v>
      </c>
      <c r="C35" s="85">
        <f t="shared" si="1"/>
        <v>19.428571428571427</v>
      </c>
      <c r="D35" s="48">
        <v>77.714285714285708</v>
      </c>
      <c r="E35" s="93"/>
      <c r="F35" s="75"/>
      <c r="G35" s="75"/>
      <c r="H35" s="75"/>
      <c r="I35" s="75"/>
      <c r="J35" s="75"/>
      <c r="K35" s="75"/>
      <c r="L35" s="75"/>
      <c r="M35" s="7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</row>
    <row r="36" spans="1:121" s="3" customFormat="1" ht="16" thickBot="1" x14ac:dyDescent="0.4">
      <c r="A36" s="42" t="s">
        <v>8</v>
      </c>
      <c r="B36" s="43"/>
      <c r="C36" s="86"/>
      <c r="D36" s="43"/>
      <c r="E36" s="23"/>
      <c r="F36" s="75"/>
      <c r="G36" s="75"/>
      <c r="H36" s="75"/>
      <c r="I36" s="75"/>
      <c r="J36" s="75"/>
      <c r="K36" s="75"/>
      <c r="L36" s="75"/>
      <c r="M36" s="7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</row>
    <row r="37" spans="1:121" s="2" customFormat="1" ht="16" thickBot="1" x14ac:dyDescent="0.4">
      <c r="A37" s="7" t="s">
        <v>60</v>
      </c>
      <c r="B37" s="26"/>
      <c r="C37" s="83"/>
      <c r="D37" s="26"/>
      <c r="E37" s="22"/>
      <c r="F37" s="75"/>
      <c r="G37" s="75"/>
      <c r="H37" s="75"/>
      <c r="I37" s="75"/>
      <c r="J37" s="75"/>
      <c r="K37" s="75"/>
      <c r="L37" s="75"/>
      <c r="M37" s="7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</row>
    <row r="38" spans="1:121" ht="16" thickBot="1" x14ac:dyDescent="0.4">
      <c r="A38" s="35" t="s">
        <v>56</v>
      </c>
      <c r="B38" s="36">
        <v>4</v>
      </c>
      <c r="C38" s="80">
        <f t="shared" ref="C38" si="2">D38/B38</f>
        <v>32</v>
      </c>
      <c r="D38" s="48">
        <v>128</v>
      </c>
      <c r="E38" s="69">
        <f>SUM(D38:D38)</f>
        <v>128</v>
      </c>
      <c r="F38" s="75"/>
      <c r="G38" s="75"/>
      <c r="H38" s="75"/>
      <c r="I38" s="75"/>
      <c r="J38" s="75"/>
      <c r="K38" s="75"/>
      <c r="L38" s="75"/>
      <c r="M38" s="7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</row>
    <row r="39" spans="1:121" s="2" customFormat="1" ht="28.25" customHeight="1" thickBot="1" x14ac:dyDescent="0.4">
      <c r="A39" s="7" t="s">
        <v>47</v>
      </c>
      <c r="B39" s="26"/>
      <c r="C39" s="83"/>
      <c r="D39" s="26"/>
      <c r="E39" s="22"/>
      <c r="F39" s="75"/>
      <c r="G39" s="75"/>
      <c r="H39" s="75"/>
      <c r="I39" s="75"/>
      <c r="J39" s="75"/>
      <c r="K39" s="75"/>
      <c r="L39" s="75"/>
      <c r="M39" s="7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</row>
    <row r="40" spans="1:121" ht="26.5" thickBot="1" x14ac:dyDescent="0.4">
      <c r="A40" s="44" t="s">
        <v>9</v>
      </c>
      <c r="B40" s="45">
        <v>4</v>
      </c>
      <c r="C40" s="87">
        <f t="shared" ref="C40" si="3">D40/B40</f>
        <v>24.607142857142858</v>
      </c>
      <c r="D40" s="48">
        <v>98.428571428571431</v>
      </c>
      <c r="E40" s="70">
        <f>D40</f>
        <v>98.428571428571431</v>
      </c>
      <c r="F40" s="75"/>
      <c r="G40" s="75"/>
      <c r="H40" s="75"/>
      <c r="I40" s="75"/>
      <c r="J40" s="75"/>
      <c r="K40" s="75"/>
      <c r="L40" s="75"/>
      <c r="M40" s="7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</row>
    <row r="41" spans="1:121" s="2" customFormat="1" ht="16" thickBot="1" x14ac:dyDescent="0.4">
      <c r="A41" s="7" t="s">
        <v>61</v>
      </c>
      <c r="B41" s="26"/>
      <c r="C41" s="83"/>
      <c r="D41" s="26"/>
      <c r="E41" s="22"/>
      <c r="F41" s="75"/>
      <c r="G41" s="75"/>
      <c r="H41" s="75"/>
      <c r="I41" s="75"/>
      <c r="J41" s="75"/>
      <c r="K41" s="75"/>
      <c r="L41" s="75"/>
      <c r="M41" s="7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</row>
    <row r="42" spans="1:121" ht="15.75" customHeight="1" thickBot="1" x14ac:dyDescent="0.4">
      <c r="A42" s="51" t="s">
        <v>62</v>
      </c>
      <c r="B42" s="38"/>
      <c r="C42" s="88"/>
      <c r="D42" s="48">
        <v>46.714285714285715</v>
      </c>
      <c r="E42" s="93">
        <f>SUM(D42:D45)</f>
        <v>152.42857142857142</v>
      </c>
      <c r="F42" s="75"/>
      <c r="G42" s="75"/>
      <c r="H42" s="75"/>
      <c r="I42" s="75"/>
      <c r="J42" s="75"/>
      <c r="K42" s="75"/>
      <c r="L42" s="75"/>
      <c r="M42" s="7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</row>
    <row r="43" spans="1:121" ht="15.75" customHeight="1" thickBot="1" x14ac:dyDescent="0.4">
      <c r="A43" s="37" t="s">
        <v>65</v>
      </c>
      <c r="B43" s="38">
        <v>4</v>
      </c>
      <c r="C43" s="81">
        <f t="shared" ref="C43:C45" si="4">D43/B43</f>
        <v>10.714285714285714</v>
      </c>
      <c r="D43" s="48">
        <v>42.857142857142854</v>
      </c>
      <c r="E43" s="93"/>
      <c r="F43" s="75"/>
      <c r="G43" s="75"/>
      <c r="H43" s="75"/>
      <c r="I43" s="75"/>
      <c r="J43" s="75"/>
      <c r="K43" s="75"/>
      <c r="L43" s="75"/>
      <c r="M43" s="7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</row>
    <row r="44" spans="1:121" ht="16" thickBot="1" x14ac:dyDescent="0.4">
      <c r="A44" s="37" t="s">
        <v>63</v>
      </c>
      <c r="B44" s="38">
        <v>30</v>
      </c>
      <c r="C44" s="81">
        <f t="shared" si="4"/>
        <v>0.2</v>
      </c>
      <c r="D44" s="48">
        <v>6</v>
      </c>
      <c r="E44" s="93"/>
      <c r="F44" s="75"/>
      <c r="G44" s="75"/>
      <c r="H44" s="75"/>
      <c r="I44" s="75"/>
      <c r="J44" s="75"/>
      <c r="K44" s="75"/>
      <c r="L44" s="75"/>
      <c r="M44" s="7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</row>
    <row r="45" spans="1:121" ht="39.5" thickBot="1" x14ac:dyDescent="0.4">
      <c r="A45" s="40" t="s">
        <v>64</v>
      </c>
      <c r="B45" s="41">
        <v>4</v>
      </c>
      <c r="C45" s="84">
        <f t="shared" si="4"/>
        <v>14.214285714285714</v>
      </c>
      <c r="D45" s="48">
        <v>56.857142857142854</v>
      </c>
      <c r="E45" s="105"/>
      <c r="F45" s="75"/>
      <c r="G45" s="75"/>
      <c r="H45" s="75"/>
      <c r="I45" s="75"/>
      <c r="J45" s="75"/>
      <c r="K45" s="75"/>
      <c r="L45" s="75"/>
      <c r="M45" s="7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</row>
    <row r="46" spans="1:121" ht="16" thickBot="1" x14ac:dyDescent="0.4">
      <c r="A46" s="46" t="s">
        <v>10</v>
      </c>
      <c r="B46" s="47"/>
      <c r="C46" s="89"/>
      <c r="D46" s="47"/>
      <c r="E46" s="24"/>
      <c r="F46" s="75"/>
      <c r="G46" s="75"/>
      <c r="H46" s="75"/>
      <c r="I46" s="75"/>
      <c r="J46" s="75"/>
      <c r="K46" s="75"/>
      <c r="L46" s="75"/>
      <c r="M46" s="7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</row>
    <row r="47" spans="1:121" s="2" customFormat="1" ht="32" customHeight="1" thickBot="1" x14ac:dyDescent="0.4">
      <c r="A47" s="96" t="s">
        <v>11</v>
      </c>
      <c r="B47" s="97"/>
      <c r="C47" s="92"/>
      <c r="D47" s="97"/>
      <c r="E47" s="22"/>
      <c r="F47" s="75"/>
      <c r="G47" s="75"/>
      <c r="H47" s="75"/>
      <c r="I47" s="75"/>
      <c r="J47" s="75"/>
      <c r="K47" s="75"/>
      <c r="L47" s="75"/>
      <c r="M47" s="7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</row>
    <row r="48" spans="1:121" ht="16" thickBot="1" x14ac:dyDescent="0.4">
      <c r="A48" s="37" t="s">
        <v>12</v>
      </c>
      <c r="B48" s="38">
        <v>40</v>
      </c>
      <c r="C48" s="81">
        <f t="shared" ref="C48:C61" si="5">D48/B48</f>
        <v>0</v>
      </c>
      <c r="D48" s="48">
        <v>0</v>
      </c>
      <c r="E48" s="93">
        <f>SUM(D48:D61)</f>
        <v>216.57142857142858</v>
      </c>
      <c r="F48" s="75"/>
      <c r="G48" s="75"/>
      <c r="H48" s="75"/>
      <c r="I48" s="75"/>
      <c r="J48" s="75"/>
      <c r="K48" s="75"/>
      <c r="L48" s="75"/>
      <c r="M48" s="7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</row>
    <row r="49" spans="1:121" ht="16" thickBot="1" x14ac:dyDescent="0.4">
      <c r="A49" s="37" t="s">
        <v>13</v>
      </c>
      <c r="B49" s="38">
        <v>35</v>
      </c>
      <c r="C49" s="81">
        <f t="shared" si="5"/>
        <v>0</v>
      </c>
      <c r="D49" s="48">
        <v>0</v>
      </c>
      <c r="E49" s="94"/>
      <c r="F49" s="75"/>
      <c r="G49" s="75"/>
      <c r="H49" s="75"/>
      <c r="I49" s="75"/>
      <c r="J49" s="75"/>
      <c r="K49" s="75"/>
      <c r="L49" s="75"/>
      <c r="M49" s="7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</row>
    <row r="50" spans="1:121" ht="16" thickBot="1" x14ac:dyDescent="0.4">
      <c r="A50" s="37" t="s">
        <v>14</v>
      </c>
      <c r="B50" s="38">
        <v>30</v>
      </c>
      <c r="C50" s="81">
        <f t="shared" si="5"/>
        <v>0</v>
      </c>
      <c r="D50" s="48">
        <v>0</v>
      </c>
      <c r="E50" s="94"/>
      <c r="F50" s="75"/>
      <c r="G50" s="75"/>
      <c r="H50" s="75"/>
      <c r="I50" s="75"/>
      <c r="J50" s="75"/>
      <c r="K50" s="75"/>
      <c r="L50" s="75"/>
      <c r="M50" s="7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</row>
    <row r="51" spans="1:121" ht="26.5" thickBot="1" x14ac:dyDescent="0.4">
      <c r="A51" s="37" t="s">
        <v>15</v>
      </c>
      <c r="B51" s="38">
        <v>24</v>
      </c>
      <c r="C51" s="81">
        <f t="shared" si="5"/>
        <v>0</v>
      </c>
      <c r="D51" s="48">
        <v>0</v>
      </c>
      <c r="E51" s="94"/>
      <c r="F51" s="75"/>
      <c r="G51" s="75"/>
      <c r="H51" s="75"/>
      <c r="I51" s="75"/>
      <c r="J51" s="75"/>
      <c r="K51" s="75"/>
      <c r="L51" s="75"/>
      <c r="M51" s="7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</row>
    <row r="52" spans="1:121" ht="16" thickBot="1" x14ac:dyDescent="0.4">
      <c r="A52" s="37" t="s">
        <v>16</v>
      </c>
      <c r="B52" s="38">
        <v>10</v>
      </c>
      <c r="C52" s="81">
        <f t="shared" si="5"/>
        <v>0</v>
      </c>
      <c r="D52" s="48">
        <v>0</v>
      </c>
      <c r="E52" s="94"/>
      <c r="F52" s="75"/>
      <c r="G52" s="75"/>
      <c r="H52" s="75"/>
      <c r="I52" s="75"/>
      <c r="J52" s="75"/>
      <c r="K52" s="75"/>
      <c r="L52" s="75"/>
      <c r="M52" s="7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</row>
    <row r="53" spans="1:121" ht="16" thickBot="1" x14ac:dyDescent="0.4">
      <c r="A53" s="37" t="s">
        <v>17</v>
      </c>
      <c r="B53" s="38">
        <v>9</v>
      </c>
      <c r="C53" s="81">
        <f t="shared" si="5"/>
        <v>0</v>
      </c>
      <c r="D53" s="48">
        <v>0</v>
      </c>
      <c r="E53" s="94"/>
      <c r="F53" s="75"/>
      <c r="G53" s="75"/>
      <c r="H53" s="75"/>
      <c r="I53" s="75"/>
      <c r="J53" s="75"/>
      <c r="K53" s="75"/>
      <c r="L53" s="75"/>
      <c r="M53" s="7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</row>
    <row r="54" spans="1:121" ht="16" thickBot="1" x14ac:dyDescent="0.4">
      <c r="A54" s="37" t="s">
        <v>18</v>
      </c>
      <c r="B54" s="38">
        <v>20</v>
      </c>
      <c r="C54" s="81">
        <f t="shared" si="5"/>
        <v>8</v>
      </c>
      <c r="D54" s="48">
        <v>160</v>
      </c>
      <c r="E54" s="94"/>
      <c r="F54" s="75"/>
      <c r="G54" s="75"/>
      <c r="H54" s="75"/>
      <c r="I54" s="75"/>
      <c r="J54" s="75"/>
      <c r="K54" s="75"/>
      <c r="L54" s="75"/>
      <c r="M54" s="7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</row>
    <row r="55" spans="1:121" ht="16" thickBot="1" x14ac:dyDescent="0.4">
      <c r="A55" s="37" t="s">
        <v>48</v>
      </c>
      <c r="B55" s="38">
        <v>15</v>
      </c>
      <c r="C55" s="81">
        <f t="shared" si="5"/>
        <v>0</v>
      </c>
      <c r="D55" s="48">
        <v>0</v>
      </c>
      <c r="E55" s="94"/>
      <c r="F55" s="75"/>
      <c r="G55" s="75"/>
      <c r="H55" s="75"/>
      <c r="I55" s="75"/>
      <c r="J55" s="75"/>
      <c r="K55" s="75"/>
      <c r="L55" s="75"/>
      <c r="M55" s="7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</row>
    <row r="56" spans="1:121" ht="16" thickBot="1" x14ac:dyDescent="0.4">
      <c r="A56" s="37" t="s">
        <v>19</v>
      </c>
      <c r="B56" s="38">
        <v>20</v>
      </c>
      <c r="C56" s="81">
        <f t="shared" si="5"/>
        <v>1.2857142857142858</v>
      </c>
      <c r="D56" s="48">
        <v>25.714285714285715</v>
      </c>
      <c r="E56" s="94"/>
      <c r="F56" s="75"/>
      <c r="G56" s="75"/>
      <c r="H56" s="75"/>
      <c r="I56" s="75"/>
      <c r="J56" s="75"/>
      <c r="K56" s="75"/>
      <c r="L56" s="75"/>
      <c r="M56" s="7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</row>
    <row r="57" spans="1:121" ht="16" thickBot="1" x14ac:dyDescent="0.4">
      <c r="A57" s="37" t="s">
        <v>20</v>
      </c>
      <c r="B57" s="38">
        <v>12</v>
      </c>
      <c r="C57" s="81">
        <f t="shared" si="5"/>
        <v>2.5714285714285716</v>
      </c>
      <c r="D57" s="48">
        <v>30.857142857142858</v>
      </c>
      <c r="E57" s="94"/>
      <c r="F57" s="75"/>
      <c r="G57" s="75"/>
      <c r="H57" s="75"/>
      <c r="I57" s="75"/>
      <c r="J57" s="75"/>
      <c r="K57" s="75"/>
      <c r="L57" s="75"/>
      <c r="M57" s="7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</row>
    <row r="58" spans="1:121" ht="16" thickBot="1" x14ac:dyDescent="0.4">
      <c r="A58" s="37" t="s">
        <v>55</v>
      </c>
      <c r="B58" s="38">
        <v>9</v>
      </c>
      <c r="C58" s="81">
        <f t="shared" si="5"/>
        <v>0</v>
      </c>
      <c r="D58" s="48">
        <v>0</v>
      </c>
      <c r="E58" s="94"/>
      <c r="F58" s="75"/>
      <c r="G58" s="75"/>
      <c r="H58" s="75"/>
      <c r="I58" s="75"/>
      <c r="J58" s="75"/>
      <c r="K58" s="75"/>
      <c r="L58" s="75"/>
      <c r="M58" s="7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</row>
    <row r="59" spans="1:121" ht="16" thickBot="1" x14ac:dyDescent="0.4">
      <c r="A59" s="37" t="s">
        <v>52</v>
      </c>
      <c r="B59" s="38">
        <v>10</v>
      </c>
      <c r="C59" s="81">
        <f t="shared" si="5"/>
        <v>0</v>
      </c>
      <c r="D59" s="48">
        <v>0</v>
      </c>
      <c r="E59" s="94"/>
      <c r="F59" s="75"/>
      <c r="G59" s="75"/>
      <c r="H59" s="75"/>
      <c r="I59" s="75"/>
      <c r="J59" s="75"/>
      <c r="K59" s="75"/>
      <c r="L59" s="75"/>
      <c r="M59" s="7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</row>
    <row r="60" spans="1:121" ht="16" thickBot="1" x14ac:dyDescent="0.4">
      <c r="A60" s="37" t="s">
        <v>53</v>
      </c>
      <c r="B60" s="38">
        <v>8</v>
      </c>
      <c r="C60" s="81">
        <f t="shared" si="5"/>
        <v>0</v>
      </c>
      <c r="D60" s="48">
        <v>0</v>
      </c>
      <c r="E60" s="94"/>
      <c r="F60" s="75"/>
      <c r="G60" s="75"/>
      <c r="H60" s="75"/>
      <c r="I60" s="75"/>
      <c r="J60" s="75"/>
      <c r="K60" s="75"/>
      <c r="L60" s="75"/>
      <c r="M60" s="7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</row>
    <row r="61" spans="1:121" ht="16" thickBot="1" x14ac:dyDescent="0.4">
      <c r="A61" s="40" t="s">
        <v>54</v>
      </c>
      <c r="B61" s="41">
        <v>8</v>
      </c>
      <c r="C61" s="84">
        <f t="shared" si="5"/>
        <v>0</v>
      </c>
      <c r="D61" s="48">
        <v>0</v>
      </c>
      <c r="E61" s="95"/>
      <c r="F61" s="75"/>
      <c r="G61" s="75"/>
      <c r="H61" s="75"/>
      <c r="I61" s="75"/>
      <c r="J61" s="75"/>
      <c r="K61" s="75"/>
      <c r="L61" s="75"/>
      <c r="M61" s="7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</row>
    <row r="62" spans="1:121" s="2" customFormat="1" ht="16" customHeight="1" thickBot="1" x14ac:dyDescent="0.4">
      <c r="A62" s="91" t="s">
        <v>21</v>
      </c>
      <c r="B62" s="92"/>
      <c r="C62" s="92"/>
      <c r="D62" s="92"/>
      <c r="E62" s="22"/>
      <c r="F62" s="75"/>
      <c r="G62" s="75"/>
      <c r="H62" s="75"/>
      <c r="I62" s="75"/>
      <c r="J62" s="75"/>
      <c r="K62" s="75"/>
      <c r="L62" s="75"/>
      <c r="M62" s="7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</row>
    <row r="63" spans="1:121" ht="16" thickBot="1" x14ac:dyDescent="0.4">
      <c r="A63" s="35" t="s">
        <v>22</v>
      </c>
      <c r="B63" s="36">
        <v>7</v>
      </c>
      <c r="C63" s="80">
        <f t="shared" ref="C63:C66" si="6">D63/B63</f>
        <v>28.428571428571427</v>
      </c>
      <c r="D63" s="48">
        <v>199</v>
      </c>
      <c r="E63" s="93">
        <f>SUM(D63:D66)</f>
        <v>253.14285714285711</v>
      </c>
      <c r="F63" s="75"/>
      <c r="G63" s="75"/>
      <c r="H63" s="75"/>
      <c r="I63" s="75"/>
      <c r="J63" s="75"/>
      <c r="K63" s="75"/>
      <c r="L63" s="75"/>
      <c r="M63" s="7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</row>
    <row r="64" spans="1:121" ht="16" thickBot="1" x14ac:dyDescent="0.4">
      <c r="A64" s="37" t="s">
        <v>23</v>
      </c>
      <c r="B64" s="38">
        <v>6</v>
      </c>
      <c r="C64" s="81">
        <f t="shared" si="6"/>
        <v>0.5714285714285714</v>
      </c>
      <c r="D64" s="48">
        <v>3.4285714285714284</v>
      </c>
      <c r="E64" s="94"/>
      <c r="F64" s="75"/>
      <c r="G64" s="75"/>
      <c r="H64" s="75"/>
      <c r="I64" s="75"/>
      <c r="J64" s="75"/>
      <c r="K64" s="75"/>
      <c r="L64" s="75"/>
      <c r="M64" s="7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</row>
    <row r="65" spans="1:121" ht="16" thickBot="1" x14ac:dyDescent="0.4">
      <c r="A65" s="37" t="s">
        <v>35</v>
      </c>
      <c r="B65" s="38">
        <v>5</v>
      </c>
      <c r="C65" s="81">
        <f t="shared" si="6"/>
        <v>0.42857142857142855</v>
      </c>
      <c r="D65" s="48">
        <v>2.1428571428571428</v>
      </c>
      <c r="E65" s="94"/>
      <c r="F65" s="75"/>
      <c r="G65" s="75"/>
      <c r="H65" s="75"/>
      <c r="I65" s="75"/>
      <c r="J65" s="75"/>
      <c r="K65" s="75"/>
      <c r="L65" s="75"/>
      <c r="M65" s="7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</row>
    <row r="66" spans="1:121" ht="26.5" thickBot="1" x14ac:dyDescent="0.4">
      <c r="A66" s="40" t="s">
        <v>24</v>
      </c>
      <c r="B66" s="41">
        <v>5</v>
      </c>
      <c r="C66" s="84">
        <f t="shared" si="6"/>
        <v>9.7142857142857135</v>
      </c>
      <c r="D66" s="48">
        <v>48.571428571428569</v>
      </c>
      <c r="E66" s="95"/>
      <c r="F66" s="75"/>
      <c r="G66" s="75"/>
      <c r="H66" s="75"/>
      <c r="I66" s="75"/>
      <c r="J66" s="75"/>
      <c r="K66" s="75"/>
      <c r="L66" s="75"/>
      <c r="M66" s="7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</row>
    <row r="67" spans="1:121" s="2" customFormat="1" ht="31.25" customHeight="1" thickBot="1" x14ac:dyDescent="0.4">
      <c r="A67" s="91" t="s">
        <v>25</v>
      </c>
      <c r="B67" s="92"/>
      <c r="C67" s="92"/>
      <c r="D67" s="92"/>
      <c r="E67" s="22"/>
      <c r="F67" s="75"/>
      <c r="G67" s="75"/>
      <c r="H67" s="75"/>
      <c r="I67" s="75"/>
      <c r="J67" s="75"/>
      <c r="K67" s="75"/>
      <c r="L67" s="75"/>
      <c r="M67" s="7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</row>
    <row r="68" spans="1:121" ht="26.5" thickBot="1" x14ac:dyDescent="0.4">
      <c r="A68" s="35" t="s">
        <v>26</v>
      </c>
      <c r="B68" s="36">
        <v>7</v>
      </c>
      <c r="C68" s="80">
        <f t="shared" ref="C68:C75" si="7">D68/B68</f>
        <v>22.142857142857142</v>
      </c>
      <c r="D68" s="48">
        <v>155</v>
      </c>
      <c r="E68" s="93">
        <f>SUM(D68:D75)</f>
        <v>510.71428571428567</v>
      </c>
      <c r="F68" s="75"/>
      <c r="G68" s="75"/>
      <c r="H68" s="75"/>
      <c r="I68" s="75"/>
      <c r="J68" s="75"/>
      <c r="K68" s="75"/>
      <c r="L68" s="75"/>
      <c r="M68" s="7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</row>
    <row r="69" spans="1:121" ht="16" thickBot="1" x14ac:dyDescent="0.4">
      <c r="A69" s="37" t="s">
        <v>27</v>
      </c>
      <c r="B69" s="38">
        <v>7</v>
      </c>
      <c r="C69" s="81">
        <f t="shared" si="7"/>
        <v>0</v>
      </c>
      <c r="D69" s="48">
        <v>0</v>
      </c>
      <c r="E69" s="94"/>
      <c r="F69" s="75"/>
      <c r="G69" s="75"/>
      <c r="H69" s="75"/>
      <c r="I69" s="75"/>
      <c r="J69" s="75"/>
      <c r="K69" s="75"/>
      <c r="L69" s="75"/>
      <c r="M69" s="7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</row>
    <row r="70" spans="1:121" ht="16" thickBot="1" x14ac:dyDescent="0.4">
      <c r="A70" s="37" t="s">
        <v>28</v>
      </c>
      <c r="B70" s="38">
        <v>10</v>
      </c>
      <c r="C70" s="81">
        <f t="shared" si="7"/>
        <v>12.714285714285714</v>
      </c>
      <c r="D70" s="48">
        <v>127.14285714285714</v>
      </c>
      <c r="E70" s="94"/>
      <c r="F70" s="75"/>
      <c r="G70" s="75"/>
      <c r="H70" s="75"/>
      <c r="I70" s="75"/>
      <c r="J70" s="75"/>
      <c r="K70" s="75"/>
      <c r="L70" s="75"/>
      <c r="M70" s="7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</row>
    <row r="71" spans="1:121" ht="16" thickBot="1" x14ac:dyDescent="0.4">
      <c r="A71" s="37" t="s">
        <v>59</v>
      </c>
      <c r="B71" s="38">
        <v>6</v>
      </c>
      <c r="C71" s="81">
        <f t="shared" si="7"/>
        <v>12.285714285714285</v>
      </c>
      <c r="D71" s="48">
        <v>73.714285714285708</v>
      </c>
      <c r="E71" s="94"/>
      <c r="F71" s="75"/>
      <c r="G71" s="75"/>
      <c r="H71" s="75"/>
      <c r="I71" s="75"/>
      <c r="J71" s="75"/>
      <c r="K71" s="75"/>
      <c r="L71" s="75"/>
      <c r="M71" s="7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</row>
    <row r="72" spans="1:121" ht="16" thickBot="1" x14ac:dyDescent="0.4">
      <c r="A72" s="37" t="s">
        <v>34</v>
      </c>
      <c r="B72" s="38">
        <v>4</v>
      </c>
      <c r="C72" s="81">
        <f t="shared" si="7"/>
        <v>38.714285714285715</v>
      </c>
      <c r="D72" s="48">
        <v>154.85714285714286</v>
      </c>
      <c r="E72" s="94"/>
      <c r="F72" s="75"/>
      <c r="G72" s="75"/>
      <c r="H72" s="75"/>
      <c r="I72" s="75"/>
      <c r="J72" s="75"/>
      <c r="K72" s="75"/>
      <c r="L72" s="75"/>
      <c r="M72" s="7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</row>
    <row r="73" spans="1:121" ht="16" thickBot="1" x14ac:dyDescent="0.4">
      <c r="A73" s="52" t="s">
        <v>57</v>
      </c>
      <c r="B73" s="53">
        <v>10</v>
      </c>
      <c r="C73" s="81">
        <f t="shared" si="7"/>
        <v>0</v>
      </c>
      <c r="D73" s="48">
        <v>0</v>
      </c>
      <c r="E73" s="94"/>
      <c r="F73" s="75"/>
      <c r="G73" s="75"/>
      <c r="H73" s="75"/>
      <c r="I73" s="75"/>
      <c r="J73" s="75"/>
      <c r="K73" s="75"/>
      <c r="L73" s="75"/>
      <c r="M73" s="7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</row>
    <row r="74" spans="1:121" ht="16" thickBot="1" x14ac:dyDescent="0.4">
      <c r="A74" s="5" t="s">
        <v>58</v>
      </c>
      <c r="B74" s="25">
        <v>10</v>
      </c>
      <c r="C74" s="81">
        <f t="shared" si="7"/>
        <v>0</v>
      </c>
      <c r="D74" s="48">
        <v>0</v>
      </c>
      <c r="E74" s="94"/>
      <c r="F74" s="75"/>
      <c r="G74" s="75"/>
      <c r="H74" s="75"/>
      <c r="I74" s="75"/>
      <c r="J74" s="75"/>
      <c r="K74" s="75"/>
      <c r="L74" s="75"/>
      <c r="M74" s="7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</row>
    <row r="75" spans="1:121" ht="16" thickBot="1" x14ac:dyDescent="0.4">
      <c r="A75" s="40" t="s">
        <v>51</v>
      </c>
      <c r="B75" s="41">
        <v>7</v>
      </c>
      <c r="C75" s="85">
        <f t="shared" si="7"/>
        <v>0</v>
      </c>
      <c r="D75" s="48">
        <v>0</v>
      </c>
      <c r="E75" s="95"/>
      <c r="F75" s="75"/>
      <c r="G75" s="75"/>
      <c r="H75" s="75"/>
      <c r="I75" s="75"/>
      <c r="J75" s="75"/>
      <c r="K75" s="75"/>
      <c r="L75" s="75"/>
      <c r="M75" s="7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</row>
    <row r="76" spans="1:121" x14ac:dyDescent="0.35">
      <c r="C76" s="78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</row>
    <row r="77" spans="1:121" x14ac:dyDescent="0.35">
      <c r="C77" s="78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</row>
    <row r="78" spans="1:121" x14ac:dyDescent="0.35">
      <c r="C78" s="78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</row>
    <row r="79" spans="1:121" x14ac:dyDescent="0.35">
      <c r="C79" s="78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</row>
    <row r="80" spans="1:121" x14ac:dyDescent="0.35"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</row>
    <row r="81" spans="6:121" x14ac:dyDescent="0.35"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</row>
    <row r="82" spans="6:121" x14ac:dyDescent="0.35"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</row>
    <row r="83" spans="6:121" x14ac:dyDescent="0.35"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</row>
    <row r="84" spans="6:121" x14ac:dyDescent="0.35"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</row>
    <row r="85" spans="6:121" x14ac:dyDescent="0.35"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</row>
    <row r="86" spans="6:121" x14ac:dyDescent="0.35"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</row>
    <row r="87" spans="6:121" x14ac:dyDescent="0.35"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</row>
    <row r="88" spans="6:121" x14ac:dyDescent="0.35"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</row>
    <row r="89" spans="6:121" x14ac:dyDescent="0.35"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</row>
    <row r="90" spans="6:121" x14ac:dyDescent="0.35"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</row>
    <row r="91" spans="6:121" x14ac:dyDescent="0.35"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</row>
    <row r="92" spans="6:121" x14ac:dyDescent="0.35"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</row>
    <row r="93" spans="6:121" x14ac:dyDescent="0.35"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</row>
    <row r="94" spans="6:121" x14ac:dyDescent="0.35"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</row>
    <row r="95" spans="6:121" x14ac:dyDescent="0.35"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</row>
    <row r="96" spans="6:121" x14ac:dyDescent="0.35"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</row>
    <row r="97" spans="6:121" x14ac:dyDescent="0.35"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</row>
    <row r="98" spans="6:121" x14ac:dyDescent="0.35"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</row>
    <row r="99" spans="6:121" x14ac:dyDescent="0.35"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</row>
    <row r="100" spans="6:121" x14ac:dyDescent="0.35"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</row>
    <row r="101" spans="6:121" x14ac:dyDescent="0.35"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</row>
    <row r="102" spans="6:121" x14ac:dyDescent="0.35"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</row>
    <row r="103" spans="6:121" x14ac:dyDescent="0.35"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</row>
    <row r="104" spans="6:121" x14ac:dyDescent="0.35"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</row>
  </sheetData>
  <mergeCells count="13">
    <mergeCell ref="E30:E35"/>
    <mergeCell ref="E42:E45"/>
    <mergeCell ref="A1:E1"/>
    <mergeCell ref="A6:D6"/>
    <mergeCell ref="E7:E17"/>
    <mergeCell ref="E19:E28"/>
    <mergeCell ref="A29:D29"/>
    <mergeCell ref="A62:D62"/>
    <mergeCell ref="E63:E66"/>
    <mergeCell ref="A67:D67"/>
    <mergeCell ref="E68:E75"/>
    <mergeCell ref="A47:D47"/>
    <mergeCell ref="E48:E61"/>
  </mergeCells>
  <pageMargins left="0.75" right="0.75" top="1" bottom="1" header="0.5" footer="0.5"/>
  <pageSetup paperSize="9" scale="4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Q104"/>
  <sheetViews>
    <sheetView zoomScale="70" zoomScaleNormal="70" zoomScaleSheetLayoutView="100" workbookViewId="0">
      <pane ySplit="1" topLeftCell="A2" activePane="bottomLeft" state="frozen"/>
      <selection activeCell="B1" sqref="B1"/>
      <selection pane="bottomLeft" activeCell="F1" sqref="F1:N1048576"/>
    </sheetView>
  </sheetViews>
  <sheetFormatPr defaultColWidth="11.1640625" defaultRowHeight="15.5" x14ac:dyDescent="0.35"/>
  <cols>
    <col min="1" max="1" width="114.5" style="5" bestFit="1" customWidth="1"/>
    <col min="2" max="2" width="8.6640625" style="25" customWidth="1"/>
    <col min="3" max="3" width="8.1640625" style="90" customWidth="1"/>
    <col min="4" max="4" width="8.5" style="25" customWidth="1"/>
    <col min="5" max="5" width="8.6640625" style="20" customWidth="1"/>
    <col min="6" max="12" width="6.58203125" customWidth="1"/>
  </cols>
  <sheetData>
    <row r="1" spans="1:121" x14ac:dyDescent="0.35">
      <c r="A1" s="102" t="s">
        <v>49</v>
      </c>
      <c r="B1" s="102"/>
      <c r="C1" s="102"/>
      <c r="D1" s="102"/>
      <c r="E1" s="102"/>
    </row>
    <row r="2" spans="1:121" x14ac:dyDescent="0.35">
      <c r="A2" s="54" t="s">
        <v>76</v>
      </c>
      <c r="C2" s="78"/>
    </row>
    <row r="3" spans="1:121" x14ac:dyDescent="0.35">
      <c r="A3" s="1" t="s">
        <v>29</v>
      </c>
      <c r="C3" s="78"/>
    </row>
    <row r="4" spans="1:121" ht="16" thickBot="1" x14ac:dyDescent="0.4">
      <c r="A4" s="1"/>
      <c r="C4" s="78"/>
      <c r="E4" s="27"/>
    </row>
    <row r="5" spans="1:121" s="28" customFormat="1" ht="26.5" thickBot="1" x14ac:dyDescent="0.4">
      <c r="A5" s="34" t="s">
        <v>33</v>
      </c>
      <c r="B5" s="32" t="s">
        <v>32</v>
      </c>
      <c r="C5" s="79" t="s">
        <v>31</v>
      </c>
      <c r="D5" s="32" t="s">
        <v>30</v>
      </c>
      <c r="E5" s="33"/>
      <c r="F5" s="73"/>
      <c r="G5" s="73"/>
      <c r="H5" s="73"/>
      <c r="I5" s="73"/>
      <c r="J5" s="73"/>
      <c r="K5" s="73"/>
      <c r="L5" s="73"/>
    </row>
    <row r="6" spans="1:121" s="4" customFormat="1" ht="37.25" customHeight="1" thickBot="1" x14ac:dyDescent="0.4">
      <c r="A6" s="103" t="s">
        <v>0</v>
      </c>
      <c r="B6" s="104"/>
      <c r="C6" s="104"/>
      <c r="D6" s="104"/>
      <c r="E6" s="29"/>
      <c r="F6" s="74"/>
      <c r="G6" s="74"/>
      <c r="H6" s="74"/>
      <c r="I6" s="74"/>
      <c r="J6" s="74"/>
      <c r="K6" s="74"/>
      <c r="L6" s="74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</row>
    <row r="7" spans="1:121" ht="16" thickBot="1" x14ac:dyDescent="0.4">
      <c r="A7" s="35" t="s">
        <v>68</v>
      </c>
      <c r="B7" s="48">
        <v>20</v>
      </c>
      <c r="C7" s="80">
        <f>D7/B7</f>
        <v>13.714285714285714</v>
      </c>
      <c r="D7" s="48">
        <v>274.28571428571428</v>
      </c>
      <c r="E7" s="93">
        <f>SUM(D7:D17)</f>
        <v>1285.5714285714284</v>
      </c>
      <c r="F7" s="75"/>
      <c r="G7" s="75"/>
      <c r="H7" s="75"/>
      <c r="I7" s="75"/>
      <c r="J7" s="75"/>
      <c r="K7" s="75"/>
      <c r="L7" s="75"/>
      <c r="M7" s="7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</row>
    <row r="8" spans="1:121" ht="16" thickBot="1" x14ac:dyDescent="0.4">
      <c r="A8" s="37" t="s">
        <v>43</v>
      </c>
      <c r="B8" s="38">
        <v>8</v>
      </c>
      <c r="C8" s="81">
        <f t="shared" ref="C8:C16" si="0">D8/B8</f>
        <v>7.4285714285714288</v>
      </c>
      <c r="D8" s="48">
        <v>59.428571428571431</v>
      </c>
      <c r="E8" s="93"/>
      <c r="F8" s="75"/>
      <c r="G8" s="75"/>
      <c r="H8" s="75"/>
      <c r="I8" s="75"/>
      <c r="J8" s="75"/>
      <c r="K8" s="75"/>
      <c r="L8" s="75"/>
      <c r="M8" s="7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</row>
    <row r="9" spans="1:121" ht="16" thickBot="1" x14ac:dyDescent="0.4">
      <c r="A9" s="37" t="s">
        <v>50</v>
      </c>
      <c r="B9" s="38">
        <v>5</v>
      </c>
      <c r="C9" s="81">
        <f t="shared" si="0"/>
        <v>16.714285714285715</v>
      </c>
      <c r="D9" s="48">
        <v>83.571428571428569</v>
      </c>
      <c r="E9" s="93"/>
      <c r="F9" s="75"/>
      <c r="G9" s="75"/>
      <c r="H9" s="75"/>
      <c r="I9" s="75"/>
      <c r="J9" s="75"/>
      <c r="K9" s="75"/>
      <c r="L9" s="75"/>
      <c r="M9" s="7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</row>
    <row r="10" spans="1:121" ht="16" thickBot="1" x14ac:dyDescent="0.4">
      <c r="A10" s="37" t="s">
        <v>46</v>
      </c>
      <c r="B10" s="38">
        <v>2</v>
      </c>
      <c r="C10" s="81">
        <f t="shared" si="0"/>
        <v>52</v>
      </c>
      <c r="D10" s="48">
        <v>104</v>
      </c>
      <c r="E10" s="93"/>
      <c r="F10" s="75"/>
      <c r="G10" s="75"/>
      <c r="H10" s="75"/>
      <c r="I10" s="75"/>
      <c r="J10" s="75"/>
      <c r="K10" s="75"/>
      <c r="L10" s="75"/>
      <c r="M10" s="7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</row>
    <row r="11" spans="1:121" ht="16" thickBot="1" x14ac:dyDescent="0.4">
      <c r="A11" s="37" t="s">
        <v>70</v>
      </c>
      <c r="B11" s="38">
        <v>8</v>
      </c>
      <c r="C11" s="81">
        <f t="shared" si="0"/>
        <v>12.285714285714286</v>
      </c>
      <c r="D11" s="48">
        <v>98.285714285714292</v>
      </c>
      <c r="E11" s="93"/>
      <c r="F11" s="75"/>
      <c r="G11" s="75"/>
      <c r="H11" s="75"/>
      <c r="I11" s="75"/>
      <c r="J11" s="75"/>
      <c r="K11" s="75"/>
      <c r="L11" s="75"/>
      <c r="M11" s="7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</row>
    <row r="12" spans="1:121" ht="16" thickBot="1" x14ac:dyDescent="0.4">
      <c r="A12" s="37" t="s">
        <v>71</v>
      </c>
      <c r="B12" s="38">
        <v>3</v>
      </c>
      <c r="C12" s="81">
        <f t="shared" si="0"/>
        <v>143.28571428571428</v>
      </c>
      <c r="D12" s="48">
        <v>429.85714285714283</v>
      </c>
      <c r="E12" s="94"/>
      <c r="F12" s="75"/>
      <c r="G12" s="75"/>
      <c r="H12" s="75"/>
      <c r="I12" s="75"/>
      <c r="J12" s="75"/>
      <c r="K12" s="75"/>
      <c r="L12" s="75"/>
      <c r="M12" s="7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</row>
    <row r="13" spans="1:121" ht="16" thickBot="1" x14ac:dyDescent="0.4">
      <c r="A13" s="37" t="s">
        <v>72</v>
      </c>
      <c r="B13" s="38">
        <v>10</v>
      </c>
      <c r="C13" s="81">
        <f t="shared" si="0"/>
        <v>2.2857142857142856</v>
      </c>
      <c r="D13" s="48">
        <v>22.857142857142858</v>
      </c>
      <c r="E13" s="94"/>
      <c r="F13" s="75"/>
      <c r="G13" s="75"/>
      <c r="H13" s="75"/>
      <c r="I13" s="75"/>
      <c r="J13" s="75"/>
      <c r="K13" s="75"/>
      <c r="L13" s="75"/>
      <c r="M13" s="7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</row>
    <row r="14" spans="1:121" ht="16" thickBot="1" x14ac:dyDescent="0.4">
      <c r="A14" s="37" t="s">
        <v>73</v>
      </c>
      <c r="B14" s="38">
        <v>4</v>
      </c>
      <c r="C14" s="81">
        <f t="shared" si="0"/>
        <v>26.285714285714285</v>
      </c>
      <c r="D14" s="48">
        <v>105.14285714285714</v>
      </c>
      <c r="E14" s="94"/>
      <c r="F14" s="75"/>
      <c r="G14" s="75"/>
      <c r="H14" s="75"/>
      <c r="I14" s="75"/>
      <c r="J14" s="75"/>
      <c r="K14" s="75"/>
      <c r="L14" s="75"/>
      <c r="M14" s="7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</row>
    <row r="15" spans="1:121" ht="16" thickBot="1" x14ac:dyDescent="0.4">
      <c r="A15" s="37" t="s">
        <v>74</v>
      </c>
      <c r="B15" s="38">
        <v>20</v>
      </c>
      <c r="C15" s="81">
        <f t="shared" si="0"/>
        <v>0</v>
      </c>
      <c r="D15" s="48">
        <v>0</v>
      </c>
      <c r="E15" s="94"/>
      <c r="F15" s="75"/>
      <c r="G15" s="75"/>
      <c r="H15" s="75"/>
      <c r="I15" s="75"/>
      <c r="J15" s="75"/>
      <c r="K15" s="75"/>
      <c r="L15" s="75"/>
      <c r="M15" s="7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</row>
    <row r="16" spans="1:121" ht="16" thickBot="1" x14ac:dyDescent="0.4">
      <c r="A16" s="37" t="s">
        <v>69</v>
      </c>
      <c r="B16" s="38">
        <v>8</v>
      </c>
      <c r="C16" s="81">
        <f t="shared" si="0"/>
        <v>6.2857142857142856</v>
      </c>
      <c r="D16" s="48">
        <v>50.285714285714285</v>
      </c>
      <c r="E16" s="94"/>
      <c r="F16" s="75"/>
      <c r="G16" s="75"/>
      <c r="H16" s="75"/>
      <c r="I16" s="75"/>
      <c r="J16" s="75"/>
      <c r="K16" s="75"/>
      <c r="L16" s="75"/>
      <c r="M16" s="7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</row>
    <row r="17" spans="1:121" ht="16" thickBot="1" x14ac:dyDescent="0.4">
      <c r="A17" s="37" t="s">
        <v>75</v>
      </c>
      <c r="B17" s="49"/>
      <c r="C17" s="82"/>
      <c r="D17" s="48">
        <v>57.857142857142854</v>
      </c>
      <c r="E17" s="95"/>
      <c r="F17" s="75"/>
      <c r="G17" s="75"/>
      <c r="H17" s="75"/>
      <c r="I17" s="75"/>
      <c r="J17" s="75"/>
      <c r="K17" s="75"/>
      <c r="L17" s="75"/>
      <c r="M17" s="7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</row>
    <row r="18" spans="1:121" s="4" customFormat="1" ht="16" thickBot="1" x14ac:dyDescent="0.4">
      <c r="A18" s="7" t="s">
        <v>1</v>
      </c>
      <c r="B18" s="26"/>
      <c r="C18" s="83"/>
      <c r="D18" s="26"/>
      <c r="E18" s="21"/>
      <c r="F18" s="75"/>
      <c r="G18" s="75"/>
      <c r="H18" s="75"/>
      <c r="I18" s="75"/>
      <c r="J18" s="75"/>
      <c r="K18" s="75"/>
      <c r="L18" s="75"/>
      <c r="M18" s="77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</row>
    <row r="19" spans="1:121" ht="16" thickBot="1" x14ac:dyDescent="0.4">
      <c r="A19" s="35" t="s">
        <v>37</v>
      </c>
      <c r="B19" s="36">
        <v>10</v>
      </c>
      <c r="C19" s="80">
        <f t="shared" ref="C19:C35" si="1">D19/B19</f>
        <v>0</v>
      </c>
      <c r="D19" s="48">
        <v>0</v>
      </c>
      <c r="E19" s="93">
        <f>SUM(D19:D28)</f>
        <v>547.71428571428578</v>
      </c>
      <c r="F19" s="75"/>
      <c r="G19" s="75"/>
      <c r="H19" s="75"/>
      <c r="I19" s="75"/>
      <c r="J19" s="75"/>
      <c r="K19" s="75"/>
      <c r="L19" s="75"/>
      <c r="M19" s="7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</row>
    <row r="20" spans="1:121" ht="16" thickBot="1" x14ac:dyDescent="0.4">
      <c r="A20" s="37" t="s">
        <v>38</v>
      </c>
      <c r="B20" s="38">
        <v>6</v>
      </c>
      <c r="C20" s="81">
        <f t="shared" si="1"/>
        <v>39</v>
      </c>
      <c r="D20" s="48">
        <v>234</v>
      </c>
      <c r="E20" s="94"/>
      <c r="F20" s="75"/>
      <c r="G20" s="75"/>
      <c r="H20" s="75"/>
      <c r="I20" s="75"/>
      <c r="J20" s="75"/>
      <c r="K20" s="75"/>
      <c r="L20" s="75"/>
      <c r="M20" s="7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</row>
    <row r="21" spans="1:121" ht="16" thickBot="1" x14ac:dyDescent="0.4">
      <c r="A21" s="37" t="s">
        <v>44</v>
      </c>
      <c r="B21" s="38">
        <v>3</v>
      </c>
      <c r="C21" s="81">
        <f t="shared" si="1"/>
        <v>98.571428571428569</v>
      </c>
      <c r="D21" s="48">
        <v>295.71428571428572</v>
      </c>
      <c r="E21" s="94"/>
      <c r="F21" s="75"/>
      <c r="G21" s="75"/>
      <c r="H21" s="75"/>
      <c r="I21" s="75"/>
      <c r="J21" s="75"/>
      <c r="K21" s="75"/>
      <c r="L21" s="75"/>
      <c r="M21" s="7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</row>
    <row r="22" spans="1:121" ht="16" thickBot="1" x14ac:dyDescent="0.4">
      <c r="A22" s="37" t="s">
        <v>45</v>
      </c>
      <c r="B22" s="38">
        <v>6</v>
      </c>
      <c r="C22" s="81">
        <f t="shared" si="1"/>
        <v>2</v>
      </c>
      <c r="D22" s="48">
        <v>12</v>
      </c>
      <c r="E22" s="94"/>
      <c r="F22" s="75"/>
      <c r="G22" s="75"/>
      <c r="H22" s="75"/>
      <c r="I22" s="75"/>
      <c r="J22" s="75"/>
      <c r="K22" s="75"/>
      <c r="L22" s="75"/>
      <c r="M22" s="7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</row>
    <row r="23" spans="1:121" ht="16" thickBot="1" x14ac:dyDescent="0.4">
      <c r="A23" s="37" t="s">
        <v>2</v>
      </c>
      <c r="B23" s="38">
        <v>8</v>
      </c>
      <c r="C23" s="81">
        <f t="shared" si="1"/>
        <v>0</v>
      </c>
      <c r="D23" s="48">
        <v>0</v>
      </c>
      <c r="E23" s="94"/>
      <c r="F23" s="75"/>
      <c r="G23" s="75"/>
      <c r="H23" s="75"/>
      <c r="I23" s="75"/>
      <c r="J23" s="75"/>
      <c r="K23" s="75"/>
      <c r="L23" s="75"/>
      <c r="M23" s="7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</row>
    <row r="24" spans="1:121" ht="16" thickBot="1" x14ac:dyDescent="0.4">
      <c r="A24" s="39" t="s">
        <v>3</v>
      </c>
      <c r="B24" s="38"/>
      <c r="C24" s="81"/>
      <c r="D24" s="48">
        <v>0</v>
      </c>
      <c r="E24" s="94"/>
      <c r="F24" s="75"/>
      <c r="G24" s="75"/>
      <c r="H24" s="75"/>
      <c r="I24" s="75"/>
      <c r="J24" s="75"/>
      <c r="K24" s="75"/>
      <c r="L24" s="75"/>
      <c r="M24" s="7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</row>
    <row r="25" spans="1:121" ht="16" thickBot="1" x14ac:dyDescent="0.4">
      <c r="A25" s="37" t="s">
        <v>4</v>
      </c>
      <c r="B25" s="38">
        <v>2</v>
      </c>
      <c r="C25" s="81">
        <f t="shared" si="1"/>
        <v>0</v>
      </c>
      <c r="D25" s="48">
        <v>0</v>
      </c>
      <c r="E25" s="94"/>
      <c r="F25" s="75"/>
      <c r="G25" s="75"/>
      <c r="H25" s="75"/>
      <c r="I25" s="75"/>
      <c r="J25" s="75"/>
      <c r="K25" s="75"/>
      <c r="L25" s="75"/>
      <c r="M25" s="7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</row>
    <row r="26" spans="1:121" ht="16" thickBot="1" x14ac:dyDescent="0.4">
      <c r="A26" s="37" t="s">
        <v>5</v>
      </c>
      <c r="B26" s="38">
        <v>3</v>
      </c>
      <c r="C26" s="81">
        <f t="shared" si="1"/>
        <v>2</v>
      </c>
      <c r="D26" s="48">
        <v>6</v>
      </c>
      <c r="E26" s="94"/>
      <c r="F26" s="75"/>
      <c r="G26" s="75"/>
      <c r="H26" s="75"/>
      <c r="I26" s="75"/>
      <c r="J26" s="75"/>
      <c r="K26" s="75"/>
      <c r="L26" s="75"/>
      <c r="M26" s="7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</row>
    <row r="27" spans="1:121" ht="16" thickBot="1" x14ac:dyDescent="0.4">
      <c r="A27" s="37" t="s">
        <v>6</v>
      </c>
      <c r="B27" s="38">
        <v>6</v>
      </c>
      <c r="C27" s="81">
        <f t="shared" si="1"/>
        <v>0</v>
      </c>
      <c r="D27" s="48">
        <v>0</v>
      </c>
      <c r="E27" s="94"/>
      <c r="F27" s="75"/>
      <c r="G27" s="75"/>
      <c r="H27" s="75"/>
      <c r="I27" s="75"/>
      <c r="J27" s="75"/>
      <c r="K27" s="75"/>
      <c r="L27" s="75"/>
      <c r="M27" s="7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</row>
    <row r="28" spans="1:121" ht="16" thickBot="1" x14ac:dyDescent="0.4">
      <c r="A28" s="40" t="s">
        <v>7</v>
      </c>
      <c r="B28" s="41">
        <v>8</v>
      </c>
      <c r="C28" s="84">
        <f t="shared" si="1"/>
        <v>0</v>
      </c>
      <c r="D28" s="48">
        <v>0</v>
      </c>
      <c r="E28" s="95"/>
      <c r="F28" s="75"/>
      <c r="G28" s="75"/>
      <c r="H28" s="75"/>
      <c r="I28" s="75"/>
      <c r="J28" s="75"/>
      <c r="K28" s="75"/>
      <c r="L28" s="75"/>
      <c r="M28" s="7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</row>
    <row r="29" spans="1:121" s="2" customFormat="1" ht="61.25" customHeight="1" thickBot="1" x14ac:dyDescent="0.4">
      <c r="A29" s="91" t="s">
        <v>36</v>
      </c>
      <c r="B29" s="92"/>
      <c r="C29" s="92"/>
      <c r="D29" s="92"/>
      <c r="E29" s="22"/>
      <c r="F29" s="75"/>
      <c r="G29" s="75"/>
      <c r="H29" s="75"/>
      <c r="I29" s="75"/>
      <c r="J29" s="75"/>
      <c r="K29" s="75"/>
      <c r="L29" s="75"/>
      <c r="M29" s="7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</row>
    <row r="30" spans="1:121" ht="16" thickBot="1" x14ac:dyDescent="0.4">
      <c r="A30" s="37" t="s">
        <v>39</v>
      </c>
      <c r="B30" s="38">
        <v>10</v>
      </c>
      <c r="C30" s="81">
        <f t="shared" si="1"/>
        <v>0</v>
      </c>
      <c r="D30" s="48">
        <v>0</v>
      </c>
      <c r="E30" s="93">
        <f>SUM(D30:D35)</f>
        <v>210.28571428571428</v>
      </c>
      <c r="F30" s="75"/>
      <c r="G30" s="75"/>
      <c r="H30" s="75"/>
      <c r="I30" s="75"/>
      <c r="J30" s="75"/>
      <c r="K30" s="75"/>
      <c r="L30" s="75"/>
      <c r="M30" s="7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</row>
    <row r="31" spans="1:121" ht="16" thickBot="1" x14ac:dyDescent="0.4">
      <c r="A31" s="37" t="s">
        <v>66</v>
      </c>
      <c r="B31" s="38">
        <v>6</v>
      </c>
      <c r="C31" s="81">
        <f t="shared" si="1"/>
        <v>9</v>
      </c>
      <c r="D31" s="48">
        <v>54</v>
      </c>
      <c r="E31" s="93"/>
      <c r="F31" s="75"/>
      <c r="G31" s="75"/>
      <c r="H31" s="75"/>
      <c r="I31" s="75"/>
      <c r="J31" s="75"/>
      <c r="K31" s="75"/>
      <c r="L31" s="75"/>
      <c r="M31" s="7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</row>
    <row r="32" spans="1:121" ht="16" thickBot="1" x14ac:dyDescent="0.4">
      <c r="A32" s="37" t="s">
        <v>67</v>
      </c>
      <c r="B32" s="38">
        <v>6</v>
      </c>
      <c r="C32" s="81">
        <f t="shared" si="1"/>
        <v>2.2857142857142856</v>
      </c>
      <c r="D32" s="48">
        <v>13.714285714285714</v>
      </c>
      <c r="E32" s="93"/>
      <c r="F32" s="75"/>
      <c r="G32" s="75"/>
      <c r="H32" s="75"/>
      <c r="I32" s="75"/>
      <c r="J32" s="75"/>
      <c r="K32" s="75"/>
      <c r="L32" s="75"/>
      <c r="M32" s="7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</row>
    <row r="33" spans="1:121" ht="16" thickBot="1" x14ac:dyDescent="0.4">
      <c r="A33" s="37" t="s">
        <v>40</v>
      </c>
      <c r="B33" s="38">
        <v>3</v>
      </c>
      <c r="C33" s="81">
        <f t="shared" si="1"/>
        <v>27.428571428571431</v>
      </c>
      <c r="D33" s="48">
        <v>82.285714285714292</v>
      </c>
      <c r="E33" s="93"/>
      <c r="F33" s="75"/>
      <c r="G33" s="75"/>
      <c r="H33" s="75"/>
      <c r="I33" s="75"/>
      <c r="J33" s="75"/>
      <c r="K33" s="75"/>
      <c r="L33" s="75"/>
      <c r="M33" s="7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</row>
    <row r="34" spans="1:121" ht="16" thickBot="1" x14ac:dyDescent="0.4">
      <c r="A34" s="37" t="s">
        <v>41</v>
      </c>
      <c r="B34" s="38">
        <v>5</v>
      </c>
      <c r="C34" s="81">
        <f t="shared" si="1"/>
        <v>0.8571428571428571</v>
      </c>
      <c r="D34" s="48">
        <v>4.2857142857142856</v>
      </c>
      <c r="E34" s="93"/>
      <c r="F34" s="75"/>
      <c r="G34" s="75"/>
      <c r="H34" s="75"/>
      <c r="I34" s="75"/>
      <c r="J34" s="75"/>
      <c r="K34" s="75"/>
      <c r="L34" s="75"/>
      <c r="M34" s="7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</row>
    <row r="35" spans="1:121" ht="16" thickBot="1" x14ac:dyDescent="0.4">
      <c r="A35" s="37" t="s">
        <v>42</v>
      </c>
      <c r="B35" s="38">
        <v>4</v>
      </c>
      <c r="C35" s="85">
        <f t="shared" si="1"/>
        <v>14</v>
      </c>
      <c r="D35" s="48">
        <v>56</v>
      </c>
      <c r="E35" s="93"/>
      <c r="F35" s="75"/>
      <c r="G35" s="75"/>
      <c r="H35" s="75"/>
      <c r="I35" s="75"/>
      <c r="J35" s="75"/>
      <c r="K35" s="75"/>
      <c r="L35" s="75"/>
      <c r="M35" s="7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</row>
    <row r="36" spans="1:121" s="3" customFormat="1" ht="16" thickBot="1" x14ac:dyDescent="0.4">
      <c r="A36" s="42" t="s">
        <v>8</v>
      </c>
      <c r="B36" s="43"/>
      <c r="C36" s="86"/>
      <c r="D36" s="43"/>
      <c r="E36" s="23"/>
      <c r="F36" s="75"/>
      <c r="G36" s="75"/>
      <c r="H36" s="75"/>
      <c r="I36" s="75"/>
      <c r="J36" s="75"/>
      <c r="K36" s="75"/>
      <c r="L36" s="75"/>
      <c r="M36" s="7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</row>
    <row r="37" spans="1:121" s="2" customFormat="1" ht="16" thickBot="1" x14ac:dyDescent="0.4">
      <c r="A37" s="7" t="s">
        <v>60</v>
      </c>
      <c r="B37" s="26"/>
      <c r="C37" s="83"/>
      <c r="D37" s="26"/>
      <c r="E37" s="22"/>
      <c r="F37" s="75"/>
      <c r="G37" s="75"/>
      <c r="H37" s="75"/>
      <c r="I37" s="75"/>
      <c r="J37" s="75"/>
      <c r="K37" s="75"/>
      <c r="L37" s="75"/>
      <c r="M37" s="7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</row>
    <row r="38" spans="1:121" ht="16" thickBot="1" x14ac:dyDescent="0.4">
      <c r="A38" s="35" t="s">
        <v>56</v>
      </c>
      <c r="B38" s="36">
        <v>4</v>
      </c>
      <c r="C38" s="80">
        <f t="shared" ref="C38" si="2">D38/B38</f>
        <v>34.285714285714285</v>
      </c>
      <c r="D38" s="48">
        <v>137.14285714285714</v>
      </c>
      <c r="E38" s="69">
        <f>SUM(D38:D38)</f>
        <v>137.14285714285714</v>
      </c>
      <c r="F38" s="75"/>
      <c r="G38" s="75"/>
      <c r="H38" s="75"/>
      <c r="I38" s="75"/>
      <c r="J38" s="75"/>
      <c r="K38" s="75"/>
      <c r="L38" s="75"/>
      <c r="M38" s="7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</row>
    <row r="39" spans="1:121" s="2" customFormat="1" ht="28.25" customHeight="1" thickBot="1" x14ac:dyDescent="0.4">
      <c r="A39" s="7" t="s">
        <v>47</v>
      </c>
      <c r="B39" s="26"/>
      <c r="C39" s="83"/>
      <c r="D39" s="26"/>
      <c r="E39" s="22"/>
      <c r="F39" s="75"/>
      <c r="G39" s="75"/>
      <c r="H39" s="75"/>
      <c r="I39" s="75"/>
      <c r="J39" s="75"/>
      <c r="K39" s="75"/>
      <c r="L39" s="75"/>
      <c r="M39" s="7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</row>
    <row r="40" spans="1:121" ht="26.5" thickBot="1" x14ac:dyDescent="0.4">
      <c r="A40" s="44" t="s">
        <v>9</v>
      </c>
      <c r="B40" s="45">
        <v>4</v>
      </c>
      <c r="C40" s="87">
        <f t="shared" ref="C40" si="3">D40/B40</f>
        <v>29.75</v>
      </c>
      <c r="D40" s="48">
        <v>119</v>
      </c>
      <c r="E40" s="70">
        <f>D40</f>
        <v>119</v>
      </c>
      <c r="F40" s="75"/>
      <c r="G40" s="75"/>
      <c r="H40" s="75"/>
      <c r="I40" s="75"/>
      <c r="J40" s="75"/>
      <c r="K40" s="75"/>
      <c r="L40" s="75"/>
      <c r="M40" s="7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</row>
    <row r="41" spans="1:121" s="2" customFormat="1" ht="16" thickBot="1" x14ac:dyDescent="0.4">
      <c r="A41" s="7" t="s">
        <v>61</v>
      </c>
      <c r="B41" s="26"/>
      <c r="C41" s="83"/>
      <c r="D41" s="26"/>
      <c r="E41" s="22"/>
      <c r="F41" s="75"/>
      <c r="G41" s="75"/>
      <c r="H41" s="75"/>
      <c r="I41" s="75"/>
      <c r="J41" s="75"/>
      <c r="K41" s="75"/>
      <c r="L41" s="75"/>
      <c r="M41" s="7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</row>
    <row r="42" spans="1:121" ht="15.75" customHeight="1" thickBot="1" x14ac:dyDescent="0.4">
      <c r="A42" s="51" t="s">
        <v>62</v>
      </c>
      <c r="B42" s="38"/>
      <c r="C42" s="88"/>
      <c r="D42" s="48">
        <v>48.857142857142854</v>
      </c>
      <c r="E42" s="93">
        <f>SUM(D42:D45)</f>
        <v>271.57142857142856</v>
      </c>
      <c r="F42" s="75"/>
      <c r="G42" s="75"/>
      <c r="H42" s="75"/>
      <c r="I42" s="75"/>
      <c r="J42" s="75"/>
      <c r="K42" s="75"/>
      <c r="L42" s="75"/>
      <c r="M42" s="7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</row>
    <row r="43" spans="1:121" ht="15.75" customHeight="1" thickBot="1" x14ac:dyDescent="0.4">
      <c r="A43" s="37" t="s">
        <v>65</v>
      </c>
      <c r="B43" s="38">
        <v>4</v>
      </c>
      <c r="C43" s="81">
        <f t="shared" ref="C43:C45" si="4">D43/B43</f>
        <v>29.142857142857142</v>
      </c>
      <c r="D43" s="48">
        <v>116.57142857142857</v>
      </c>
      <c r="E43" s="93"/>
      <c r="F43" s="75"/>
      <c r="G43" s="75"/>
      <c r="H43" s="75"/>
      <c r="I43" s="75"/>
      <c r="J43" s="75"/>
      <c r="K43" s="75"/>
      <c r="L43" s="75"/>
      <c r="M43" s="7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</row>
    <row r="44" spans="1:121" ht="16" thickBot="1" x14ac:dyDescent="0.4">
      <c r="A44" s="37" t="s">
        <v>63</v>
      </c>
      <c r="B44" s="38">
        <v>30</v>
      </c>
      <c r="C44" s="81">
        <f t="shared" si="4"/>
        <v>0.87142857142857144</v>
      </c>
      <c r="D44" s="48">
        <v>26.142857142857142</v>
      </c>
      <c r="E44" s="93"/>
      <c r="F44" s="75"/>
      <c r="G44" s="75"/>
      <c r="H44" s="75"/>
      <c r="I44" s="75"/>
      <c r="J44" s="75"/>
      <c r="K44" s="75"/>
      <c r="L44" s="75"/>
      <c r="M44" s="7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</row>
    <row r="45" spans="1:121" ht="39.5" thickBot="1" x14ac:dyDescent="0.4">
      <c r="A45" s="40" t="s">
        <v>64</v>
      </c>
      <c r="B45" s="41">
        <v>4</v>
      </c>
      <c r="C45" s="84">
        <f t="shared" si="4"/>
        <v>20</v>
      </c>
      <c r="D45" s="48">
        <v>80</v>
      </c>
      <c r="E45" s="105"/>
      <c r="F45" s="75"/>
      <c r="G45" s="75"/>
      <c r="H45" s="75"/>
      <c r="I45" s="75"/>
      <c r="J45" s="75"/>
      <c r="K45" s="75"/>
      <c r="L45" s="75"/>
      <c r="M45" s="7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</row>
    <row r="46" spans="1:121" ht="16" thickBot="1" x14ac:dyDescent="0.4">
      <c r="A46" s="46" t="s">
        <v>10</v>
      </c>
      <c r="B46" s="47"/>
      <c r="C46" s="89"/>
      <c r="D46" s="47"/>
      <c r="E46" s="24"/>
      <c r="F46" s="75"/>
      <c r="G46" s="75"/>
      <c r="H46" s="75"/>
      <c r="I46" s="75"/>
      <c r="J46" s="75"/>
      <c r="K46" s="75"/>
      <c r="L46" s="75"/>
      <c r="M46" s="7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</row>
    <row r="47" spans="1:121" s="2" customFormat="1" ht="32" customHeight="1" thickBot="1" x14ac:dyDescent="0.4">
      <c r="A47" s="96" t="s">
        <v>11</v>
      </c>
      <c r="B47" s="97"/>
      <c r="C47" s="92"/>
      <c r="D47" s="97"/>
      <c r="E47" s="22"/>
      <c r="F47" s="75"/>
      <c r="G47" s="75"/>
      <c r="H47" s="75"/>
      <c r="I47" s="75"/>
      <c r="J47" s="75"/>
      <c r="K47" s="75"/>
      <c r="L47" s="75"/>
      <c r="M47" s="7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</row>
    <row r="48" spans="1:121" ht="16" thickBot="1" x14ac:dyDescent="0.4">
      <c r="A48" s="37" t="s">
        <v>12</v>
      </c>
      <c r="B48" s="38">
        <v>40</v>
      </c>
      <c r="C48" s="81">
        <f t="shared" ref="C48:C61" si="5">D48/B48</f>
        <v>0</v>
      </c>
      <c r="D48" s="48">
        <v>0</v>
      </c>
      <c r="E48" s="93">
        <f>SUM(D48:D61)</f>
        <v>725</v>
      </c>
      <c r="F48" s="75"/>
      <c r="G48" s="75"/>
      <c r="H48" s="75"/>
      <c r="I48" s="75"/>
      <c r="J48" s="75"/>
      <c r="K48" s="75"/>
      <c r="L48" s="75"/>
      <c r="M48" s="7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</row>
    <row r="49" spans="1:121" ht="16" thickBot="1" x14ac:dyDescent="0.4">
      <c r="A49" s="37" t="s">
        <v>13</v>
      </c>
      <c r="B49" s="38">
        <v>35</v>
      </c>
      <c r="C49" s="81">
        <f t="shared" si="5"/>
        <v>0</v>
      </c>
      <c r="D49" s="48">
        <v>0</v>
      </c>
      <c r="E49" s="94"/>
      <c r="F49" s="75"/>
      <c r="G49" s="75"/>
      <c r="H49" s="75"/>
      <c r="I49" s="75"/>
      <c r="J49" s="75"/>
      <c r="K49" s="75"/>
      <c r="L49" s="75"/>
      <c r="M49" s="7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</row>
    <row r="50" spans="1:121" ht="16" thickBot="1" x14ac:dyDescent="0.4">
      <c r="A50" s="37" t="s">
        <v>14</v>
      </c>
      <c r="B50" s="38">
        <v>30</v>
      </c>
      <c r="C50" s="81">
        <f t="shared" si="5"/>
        <v>0</v>
      </c>
      <c r="D50" s="48">
        <v>0</v>
      </c>
      <c r="E50" s="94"/>
      <c r="F50" s="75"/>
      <c r="G50" s="75"/>
      <c r="H50" s="75"/>
      <c r="I50" s="75"/>
      <c r="J50" s="75"/>
      <c r="K50" s="75"/>
      <c r="L50" s="75"/>
      <c r="M50" s="7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</row>
    <row r="51" spans="1:121" ht="26.5" thickBot="1" x14ac:dyDescent="0.4">
      <c r="A51" s="37" t="s">
        <v>15</v>
      </c>
      <c r="B51" s="38">
        <v>24</v>
      </c>
      <c r="C51" s="81">
        <f t="shared" si="5"/>
        <v>9.8571428571428577</v>
      </c>
      <c r="D51" s="48">
        <v>236.57142857142858</v>
      </c>
      <c r="E51" s="94"/>
      <c r="F51" s="75"/>
      <c r="G51" s="75"/>
      <c r="H51" s="75"/>
      <c r="I51" s="75"/>
      <c r="J51" s="75"/>
      <c r="K51" s="75"/>
      <c r="L51" s="75"/>
      <c r="M51" s="7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</row>
    <row r="52" spans="1:121" ht="16" thickBot="1" x14ac:dyDescent="0.4">
      <c r="A52" s="37" t="s">
        <v>16</v>
      </c>
      <c r="B52" s="38">
        <v>10</v>
      </c>
      <c r="C52" s="81">
        <f t="shared" si="5"/>
        <v>5</v>
      </c>
      <c r="D52" s="48">
        <v>50</v>
      </c>
      <c r="E52" s="94"/>
      <c r="F52" s="75"/>
      <c r="G52" s="75"/>
      <c r="H52" s="75"/>
      <c r="I52" s="75"/>
      <c r="J52" s="75"/>
      <c r="K52" s="75"/>
      <c r="L52" s="75"/>
      <c r="M52" s="7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</row>
    <row r="53" spans="1:121" ht="16" thickBot="1" x14ac:dyDescent="0.4">
      <c r="A53" s="37" t="s">
        <v>17</v>
      </c>
      <c r="B53" s="38">
        <v>9</v>
      </c>
      <c r="C53" s="81">
        <f t="shared" si="5"/>
        <v>1</v>
      </c>
      <c r="D53" s="48">
        <v>9</v>
      </c>
      <c r="E53" s="94"/>
      <c r="F53" s="75"/>
      <c r="G53" s="75"/>
      <c r="H53" s="75"/>
      <c r="I53" s="75"/>
      <c r="J53" s="75"/>
      <c r="K53" s="75"/>
      <c r="L53" s="75"/>
      <c r="M53" s="7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</row>
    <row r="54" spans="1:121" ht="16" thickBot="1" x14ac:dyDescent="0.4">
      <c r="A54" s="37" t="s">
        <v>18</v>
      </c>
      <c r="B54" s="38">
        <v>20</v>
      </c>
      <c r="C54" s="81">
        <f t="shared" si="5"/>
        <v>1.1428571428571428</v>
      </c>
      <c r="D54" s="48">
        <v>22.857142857142858</v>
      </c>
      <c r="E54" s="94"/>
      <c r="F54" s="75"/>
      <c r="G54" s="75"/>
      <c r="H54" s="75"/>
      <c r="I54" s="75"/>
      <c r="J54" s="75"/>
      <c r="K54" s="75"/>
      <c r="L54" s="75"/>
      <c r="M54" s="7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</row>
    <row r="55" spans="1:121" ht="16" thickBot="1" x14ac:dyDescent="0.4">
      <c r="A55" s="37" t="s">
        <v>48</v>
      </c>
      <c r="B55" s="38">
        <v>15</v>
      </c>
      <c r="C55" s="81">
        <f t="shared" si="5"/>
        <v>2.2857142857142856</v>
      </c>
      <c r="D55" s="48">
        <v>34.285714285714285</v>
      </c>
      <c r="E55" s="94"/>
      <c r="F55" s="75"/>
      <c r="G55" s="75"/>
      <c r="H55" s="75"/>
      <c r="I55" s="75"/>
      <c r="J55" s="75"/>
      <c r="K55" s="75"/>
      <c r="L55" s="75"/>
      <c r="M55" s="7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</row>
    <row r="56" spans="1:121" ht="16" thickBot="1" x14ac:dyDescent="0.4">
      <c r="A56" s="37" t="s">
        <v>19</v>
      </c>
      <c r="B56" s="38">
        <v>20</v>
      </c>
      <c r="C56" s="81">
        <f t="shared" si="5"/>
        <v>14</v>
      </c>
      <c r="D56" s="48">
        <v>280</v>
      </c>
      <c r="E56" s="94"/>
      <c r="F56" s="75"/>
      <c r="G56" s="75"/>
      <c r="H56" s="75"/>
      <c r="I56" s="75"/>
      <c r="J56" s="75"/>
      <c r="K56" s="75"/>
      <c r="L56" s="75"/>
      <c r="M56" s="7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</row>
    <row r="57" spans="1:121" ht="16" thickBot="1" x14ac:dyDescent="0.4">
      <c r="A57" s="37" t="s">
        <v>20</v>
      </c>
      <c r="B57" s="38">
        <v>12</v>
      </c>
      <c r="C57" s="81">
        <f t="shared" si="5"/>
        <v>0</v>
      </c>
      <c r="D57" s="48">
        <v>0</v>
      </c>
      <c r="E57" s="94"/>
      <c r="F57" s="75"/>
      <c r="G57" s="75"/>
      <c r="H57" s="75"/>
      <c r="I57" s="75"/>
      <c r="J57" s="75"/>
      <c r="K57" s="75"/>
      <c r="L57" s="75"/>
      <c r="M57" s="7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</row>
    <row r="58" spans="1:121" ht="16" thickBot="1" x14ac:dyDescent="0.4">
      <c r="A58" s="37" t="s">
        <v>55</v>
      </c>
      <c r="B58" s="38">
        <v>9</v>
      </c>
      <c r="C58" s="81">
        <f t="shared" si="5"/>
        <v>0</v>
      </c>
      <c r="D58" s="48">
        <v>0</v>
      </c>
      <c r="E58" s="94"/>
      <c r="F58" s="75"/>
      <c r="G58" s="75"/>
      <c r="H58" s="75"/>
      <c r="I58" s="75"/>
      <c r="J58" s="75"/>
      <c r="K58" s="75"/>
      <c r="L58" s="75"/>
      <c r="M58" s="7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</row>
    <row r="59" spans="1:121" ht="16" thickBot="1" x14ac:dyDescent="0.4">
      <c r="A59" s="37" t="s">
        <v>52</v>
      </c>
      <c r="B59" s="38">
        <v>10</v>
      </c>
      <c r="C59" s="81">
        <f t="shared" si="5"/>
        <v>2.1428571428571428</v>
      </c>
      <c r="D59" s="48">
        <v>21.428571428571427</v>
      </c>
      <c r="E59" s="94"/>
      <c r="F59" s="75"/>
      <c r="G59" s="75"/>
      <c r="H59" s="75"/>
      <c r="I59" s="75"/>
      <c r="J59" s="75"/>
      <c r="K59" s="75"/>
      <c r="L59" s="75"/>
      <c r="M59" s="7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</row>
    <row r="60" spans="1:121" ht="16" thickBot="1" x14ac:dyDescent="0.4">
      <c r="A60" s="37" t="s">
        <v>53</v>
      </c>
      <c r="B60" s="38">
        <v>8</v>
      </c>
      <c r="C60" s="81">
        <f t="shared" si="5"/>
        <v>8.8571428571428577</v>
      </c>
      <c r="D60" s="48">
        <v>70.857142857142861</v>
      </c>
      <c r="E60" s="94"/>
      <c r="F60" s="75"/>
      <c r="G60" s="75"/>
      <c r="H60" s="75"/>
      <c r="I60" s="75"/>
      <c r="J60" s="75"/>
      <c r="K60" s="75"/>
      <c r="L60" s="75"/>
      <c r="M60" s="7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</row>
    <row r="61" spans="1:121" ht="16" thickBot="1" x14ac:dyDescent="0.4">
      <c r="A61" s="40" t="s">
        <v>54</v>
      </c>
      <c r="B61" s="41">
        <v>8</v>
      </c>
      <c r="C61" s="84">
        <f t="shared" si="5"/>
        <v>0</v>
      </c>
      <c r="D61" s="48">
        <v>0</v>
      </c>
      <c r="E61" s="95"/>
      <c r="F61" s="75"/>
      <c r="G61" s="75"/>
      <c r="H61" s="75"/>
      <c r="I61" s="75"/>
      <c r="J61" s="75"/>
      <c r="K61" s="75"/>
      <c r="L61" s="75"/>
      <c r="M61" s="7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</row>
    <row r="62" spans="1:121" s="2" customFormat="1" ht="16" customHeight="1" thickBot="1" x14ac:dyDescent="0.4">
      <c r="A62" s="91" t="s">
        <v>21</v>
      </c>
      <c r="B62" s="92"/>
      <c r="C62" s="92"/>
      <c r="D62" s="92"/>
      <c r="E62" s="22"/>
      <c r="F62" s="75"/>
      <c r="G62" s="75"/>
      <c r="H62" s="75"/>
      <c r="I62" s="75"/>
      <c r="J62" s="75"/>
      <c r="K62" s="75"/>
      <c r="L62" s="75"/>
      <c r="M62" s="7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</row>
    <row r="63" spans="1:121" ht="16" thickBot="1" x14ac:dyDescent="0.4">
      <c r="A63" s="35" t="s">
        <v>22</v>
      </c>
      <c r="B63" s="36">
        <v>7</v>
      </c>
      <c r="C63" s="80">
        <f t="shared" ref="C63:C66" si="6">D63/B63</f>
        <v>40.285714285714285</v>
      </c>
      <c r="D63" s="48">
        <v>282</v>
      </c>
      <c r="E63" s="93">
        <f>SUM(D63:D66)</f>
        <v>506.85714285714289</v>
      </c>
      <c r="F63" s="75"/>
      <c r="G63" s="75"/>
      <c r="H63" s="75"/>
      <c r="I63" s="75"/>
      <c r="J63" s="75"/>
      <c r="K63" s="75"/>
      <c r="L63" s="75"/>
      <c r="M63" s="7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</row>
    <row r="64" spans="1:121" ht="16" thickBot="1" x14ac:dyDescent="0.4">
      <c r="A64" s="37" t="s">
        <v>23</v>
      </c>
      <c r="B64" s="38">
        <v>6</v>
      </c>
      <c r="C64" s="81">
        <f t="shared" si="6"/>
        <v>19.142857142857142</v>
      </c>
      <c r="D64" s="48">
        <v>114.85714285714286</v>
      </c>
      <c r="E64" s="94"/>
      <c r="F64" s="75"/>
      <c r="G64" s="75"/>
      <c r="H64" s="75"/>
      <c r="I64" s="75"/>
      <c r="J64" s="75"/>
      <c r="K64" s="75"/>
      <c r="L64" s="75"/>
      <c r="M64" s="7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</row>
    <row r="65" spans="1:121" ht="16" thickBot="1" x14ac:dyDescent="0.4">
      <c r="A65" s="37" t="s">
        <v>35</v>
      </c>
      <c r="B65" s="38">
        <v>5</v>
      </c>
      <c r="C65" s="81">
        <f t="shared" si="6"/>
        <v>0</v>
      </c>
      <c r="D65" s="48">
        <v>0</v>
      </c>
      <c r="E65" s="94"/>
      <c r="F65" s="75"/>
      <c r="G65" s="75"/>
      <c r="H65" s="75"/>
      <c r="I65" s="75"/>
      <c r="J65" s="75"/>
      <c r="K65" s="75"/>
      <c r="L65" s="75"/>
      <c r="M65" s="7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</row>
    <row r="66" spans="1:121" ht="26.5" thickBot="1" x14ac:dyDescent="0.4">
      <c r="A66" s="40" t="s">
        <v>24</v>
      </c>
      <c r="B66" s="41">
        <v>5</v>
      </c>
      <c r="C66" s="84">
        <f t="shared" si="6"/>
        <v>22</v>
      </c>
      <c r="D66" s="48">
        <v>110</v>
      </c>
      <c r="E66" s="95"/>
      <c r="F66" s="75"/>
      <c r="G66" s="75"/>
      <c r="H66" s="75"/>
      <c r="I66" s="75"/>
      <c r="J66" s="75"/>
      <c r="K66" s="75"/>
      <c r="L66" s="75"/>
      <c r="M66" s="7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</row>
    <row r="67" spans="1:121" s="2" customFormat="1" ht="31.25" customHeight="1" thickBot="1" x14ac:dyDescent="0.4">
      <c r="A67" s="91" t="s">
        <v>25</v>
      </c>
      <c r="B67" s="92"/>
      <c r="C67" s="92"/>
      <c r="D67" s="92"/>
      <c r="E67" s="22"/>
      <c r="F67" s="75"/>
      <c r="G67" s="75"/>
      <c r="H67" s="75"/>
      <c r="I67" s="75"/>
      <c r="J67" s="75"/>
      <c r="K67" s="75"/>
      <c r="L67" s="75"/>
      <c r="M67" s="7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</row>
    <row r="68" spans="1:121" ht="26.5" thickBot="1" x14ac:dyDescent="0.4">
      <c r="A68" s="35" t="s">
        <v>26</v>
      </c>
      <c r="B68" s="36">
        <v>7</v>
      </c>
      <c r="C68" s="80">
        <f t="shared" ref="C68:C75" si="7">D68/B68</f>
        <v>8</v>
      </c>
      <c r="D68" s="48">
        <v>56</v>
      </c>
      <c r="E68" s="93">
        <f>SUM(D68:D75)</f>
        <v>489</v>
      </c>
      <c r="F68" s="75"/>
      <c r="G68" s="75"/>
      <c r="H68" s="75"/>
      <c r="I68" s="75"/>
      <c r="J68" s="75"/>
      <c r="K68" s="75"/>
      <c r="L68" s="75"/>
      <c r="M68" s="7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</row>
    <row r="69" spans="1:121" ht="16" thickBot="1" x14ac:dyDescent="0.4">
      <c r="A69" s="37" t="s">
        <v>27</v>
      </c>
      <c r="B69" s="38">
        <v>7</v>
      </c>
      <c r="C69" s="81">
        <f t="shared" si="7"/>
        <v>2.4285714285714284</v>
      </c>
      <c r="D69" s="48">
        <v>17</v>
      </c>
      <c r="E69" s="94"/>
      <c r="F69" s="75"/>
      <c r="G69" s="75"/>
      <c r="H69" s="75"/>
      <c r="I69" s="75"/>
      <c r="J69" s="75"/>
      <c r="K69" s="75"/>
      <c r="L69" s="75"/>
      <c r="M69" s="7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</row>
    <row r="70" spans="1:121" ht="16" thickBot="1" x14ac:dyDescent="0.4">
      <c r="A70" s="37" t="s">
        <v>28</v>
      </c>
      <c r="B70" s="38">
        <v>10</v>
      </c>
      <c r="C70" s="81">
        <f t="shared" si="7"/>
        <v>5</v>
      </c>
      <c r="D70" s="48">
        <v>50</v>
      </c>
      <c r="E70" s="94"/>
      <c r="F70" s="75"/>
      <c r="G70" s="75"/>
      <c r="H70" s="75"/>
      <c r="I70" s="75"/>
      <c r="J70" s="75"/>
      <c r="K70" s="75"/>
      <c r="L70" s="75"/>
      <c r="M70" s="7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</row>
    <row r="71" spans="1:121" ht="16" thickBot="1" x14ac:dyDescent="0.4">
      <c r="A71" s="37" t="s">
        <v>59</v>
      </c>
      <c r="B71" s="38">
        <v>6</v>
      </c>
      <c r="C71" s="81">
        <f t="shared" si="7"/>
        <v>56</v>
      </c>
      <c r="D71" s="48">
        <v>336</v>
      </c>
      <c r="E71" s="94"/>
      <c r="F71" s="75"/>
      <c r="G71" s="75"/>
      <c r="H71" s="75"/>
      <c r="I71" s="75"/>
      <c r="J71" s="75"/>
      <c r="K71" s="75"/>
      <c r="L71" s="75"/>
      <c r="M71" s="7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</row>
    <row r="72" spans="1:121" ht="16" thickBot="1" x14ac:dyDescent="0.4">
      <c r="A72" s="37" t="s">
        <v>34</v>
      </c>
      <c r="B72" s="38">
        <v>4</v>
      </c>
      <c r="C72" s="81">
        <f t="shared" si="7"/>
        <v>7</v>
      </c>
      <c r="D72" s="48">
        <v>28</v>
      </c>
      <c r="E72" s="94"/>
      <c r="F72" s="75"/>
      <c r="G72" s="75"/>
      <c r="H72" s="75"/>
      <c r="I72" s="75"/>
      <c r="J72" s="75"/>
      <c r="K72" s="75"/>
      <c r="L72" s="75"/>
      <c r="M72" s="7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</row>
    <row r="73" spans="1:121" ht="16" thickBot="1" x14ac:dyDescent="0.4">
      <c r="A73" s="52" t="s">
        <v>57</v>
      </c>
      <c r="B73" s="53">
        <v>10</v>
      </c>
      <c r="C73" s="81">
        <f t="shared" si="7"/>
        <v>0</v>
      </c>
      <c r="D73" s="48">
        <v>0</v>
      </c>
      <c r="E73" s="94"/>
      <c r="F73" s="75"/>
      <c r="G73" s="75"/>
      <c r="H73" s="75"/>
      <c r="I73" s="75"/>
      <c r="J73" s="75"/>
      <c r="K73" s="75"/>
      <c r="L73" s="75"/>
      <c r="M73" s="7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</row>
    <row r="74" spans="1:121" ht="16" thickBot="1" x14ac:dyDescent="0.4">
      <c r="A74" s="5" t="s">
        <v>58</v>
      </c>
      <c r="B74" s="25">
        <v>10</v>
      </c>
      <c r="C74" s="81">
        <f t="shared" si="7"/>
        <v>0</v>
      </c>
      <c r="D74" s="48">
        <v>0</v>
      </c>
      <c r="E74" s="94"/>
      <c r="F74" s="75"/>
      <c r="G74" s="75"/>
      <c r="H74" s="75"/>
      <c r="I74" s="75"/>
      <c r="J74" s="75"/>
      <c r="K74" s="75"/>
      <c r="L74" s="75"/>
      <c r="M74" s="7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</row>
    <row r="75" spans="1:121" ht="16" thickBot="1" x14ac:dyDescent="0.4">
      <c r="A75" s="40" t="s">
        <v>51</v>
      </c>
      <c r="B75" s="41">
        <v>7</v>
      </c>
      <c r="C75" s="85">
        <f t="shared" si="7"/>
        <v>0.2857142857142857</v>
      </c>
      <c r="D75" s="48">
        <v>2</v>
      </c>
      <c r="E75" s="95"/>
      <c r="F75" s="75"/>
      <c r="G75" s="75"/>
      <c r="H75" s="75"/>
      <c r="I75" s="75"/>
      <c r="J75" s="75"/>
      <c r="K75" s="75"/>
      <c r="L75" s="75"/>
      <c r="M75" s="7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</row>
    <row r="76" spans="1:121" x14ac:dyDescent="0.35">
      <c r="C76" s="78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</row>
    <row r="77" spans="1:121" x14ac:dyDescent="0.35">
      <c r="C77" s="78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</row>
    <row r="78" spans="1:121" x14ac:dyDescent="0.35">
      <c r="C78" s="78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</row>
    <row r="79" spans="1:121" x14ac:dyDescent="0.35">
      <c r="C79" s="78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</row>
    <row r="80" spans="1:121" x14ac:dyDescent="0.35"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</row>
    <row r="81" spans="6:121" x14ac:dyDescent="0.35"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</row>
    <row r="82" spans="6:121" x14ac:dyDescent="0.35"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</row>
    <row r="83" spans="6:121" x14ac:dyDescent="0.35"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</row>
    <row r="84" spans="6:121" x14ac:dyDescent="0.35"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</row>
    <row r="85" spans="6:121" x14ac:dyDescent="0.35"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</row>
    <row r="86" spans="6:121" x14ac:dyDescent="0.35"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</row>
    <row r="87" spans="6:121" x14ac:dyDescent="0.35"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</row>
    <row r="88" spans="6:121" x14ac:dyDescent="0.35"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</row>
    <row r="89" spans="6:121" x14ac:dyDescent="0.35"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</row>
    <row r="90" spans="6:121" x14ac:dyDescent="0.35"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</row>
    <row r="91" spans="6:121" x14ac:dyDescent="0.35"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</row>
    <row r="92" spans="6:121" x14ac:dyDescent="0.35"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</row>
    <row r="93" spans="6:121" x14ac:dyDescent="0.35"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</row>
    <row r="94" spans="6:121" x14ac:dyDescent="0.35"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</row>
    <row r="95" spans="6:121" x14ac:dyDescent="0.35"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</row>
    <row r="96" spans="6:121" x14ac:dyDescent="0.35"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</row>
    <row r="97" spans="6:121" x14ac:dyDescent="0.35"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</row>
    <row r="98" spans="6:121" x14ac:dyDescent="0.35"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</row>
    <row r="99" spans="6:121" x14ac:dyDescent="0.35"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</row>
    <row r="100" spans="6:121" x14ac:dyDescent="0.35"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</row>
    <row r="101" spans="6:121" x14ac:dyDescent="0.35"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</row>
    <row r="102" spans="6:121" x14ac:dyDescent="0.35"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</row>
    <row r="103" spans="6:121" x14ac:dyDescent="0.35"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</row>
    <row r="104" spans="6:121" x14ac:dyDescent="0.35"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</row>
  </sheetData>
  <mergeCells count="13">
    <mergeCell ref="E30:E35"/>
    <mergeCell ref="E42:E45"/>
    <mergeCell ref="A1:E1"/>
    <mergeCell ref="A6:D6"/>
    <mergeCell ref="E7:E17"/>
    <mergeCell ref="E19:E28"/>
    <mergeCell ref="A29:D29"/>
    <mergeCell ref="A62:D62"/>
    <mergeCell ref="E63:E66"/>
    <mergeCell ref="A67:D67"/>
    <mergeCell ref="E68:E75"/>
    <mergeCell ref="A47:D47"/>
    <mergeCell ref="E48:E61"/>
  </mergeCells>
  <pageMargins left="0.75" right="0.75" top="1" bottom="1" header="0.5" footer="0.5"/>
  <pageSetup paperSize="9" scale="4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N104"/>
  <sheetViews>
    <sheetView zoomScale="70" zoomScaleNormal="70" zoomScaleSheetLayoutView="100" workbookViewId="0">
      <pane ySplit="1" topLeftCell="A2" activePane="bottomLeft" state="frozen"/>
      <selection pane="bottomLeft" activeCell="F1" sqref="F1:N1048576"/>
    </sheetView>
  </sheetViews>
  <sheetFormatPr defaultColWidth="11.1640625" defaultRowHeight="15.5" x14ac:dyDescent="0.35"/>
  <cols>
    <col min="1" max="1" width="114.5" style="5" bestFit="1" customWidth="1"/>
    <col min="2" max="2" width="8.6640625" style="25" customWidth="1"/>
    <col min="3" max="3" width="8.1640625" style="90" customWidth="1"/>
    <col min="4" max="4" width="8.5" style="25" customWidth="1"/>
    <col min="5" max="5" width="8.6640625" style="20" customWidth="1"/>
    <col min="6" max="12" width="6.58203125" customWidth="1"/>
  </cols>
  <sheetData>
    <row r="1" spans="1:118" x14ac:dyDescent="0.35">
      <c r="A1" s="102" t="s">
        <v>49</v>
      </c>
      <c r="B1" s="102"/>
      <c r="C1" s="102"/>
      <c r="D1" s="102"/>
      <c r="E1" s="102"/>
    </row>
    <row r="2" spans="1:118" x14ac:dyDescent="0.35">
      <c r="A2" s="54" t="s">
        <v>76</v>
      </c>
      <c r="C2" s="78"/>
    </row>
    <row r="3" spans="1:118" x14ac:dyDescent="0.35">
      <c r="A3" s="1" t="s">
        <v>29</v>
      </c>
      <c r="C3" s="78"/>
    </row>
    <row r="4" spans="1:118" ht="16" thickBot="1" x14ac:dyDescent="0.4">
      <c r="A4" s="1"/>
      <c r="C4" s="78"/>
      <c r="E4" s="27"/>
    </row>
    <row r="5" spans="1:118" s="28" customFormat="1" ht="26.5" thickBot="1" x14ac:dyDescent="0.4">
      <c r="A5" s="34" t="s">
        <v>33</v>
      </c>
      <c r="B5" s="32" t="s">
        <v>32</v>
      </c>
      <c r="C5" s="79" t="s">
        <v>31</v>
      </c>
      <c r="D5" s="32" t="s">
        <v>30</v>
      </c>
      <c r="E5" s="33"/>
      <c r="F5" s="73"/>
      <c r="G5" s="73"/>
      <c r="H5" s="73"/>
      <c r="I5" s="73"/>
      <c r="J5" s="73"/>
      <c r="K5" s="73"/>
      <c r="L5" s="73"/>
    </row>
    <row r="6" spans="1:118" s="4" customFormat="1" ht="37.25" customHeight="1" thickBot="1" x14ac:dyDescent="0.4">
      <c r="A6" s="103" t="s">
        <v>0</v>
      </c>
      <c r="B6" s="104"/>
      <c r="C6" s="104"/>
      <c r="D6" s="104"/>
      <c r="E6" s="29"/>
      <c r="F6" s="74"/>
      <c r="G6" s="74"/>
      <c r="H6" s="74"/>
      <c r="I6" s="74"/>
      <c r="J6" s="74"/>
      <c r="K6" s="74"/>
      <c r="L6" s="74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</row>
    <row r="7" spans="1:118" ht="16" thickBot="1" x14ac:dyDescent="0.4">
      <c r="A7" s="35" t="s">
        <v>68</v>
      </c>
      <c r="B7" s="48">
        <v>20</v>
      </c>
      <c r="C7" s="80">
        <f>D7/B7</f>
        <v>2</v>
      </c>
      <c r="D7" s="48">
        <v>40</v>
      </c>
      <c r="E7" s="93">
        <f>SUM(D7:D17)</f>
        <v>747.57142857142856</v>
      </c>
      <c r="F7" s="75"/>
      <c r="G7" s="75"/>
      <c r="H7" s="75"/>
      <c r="I7" s="75"/>
      <c r="J7" s="75"/>
      <c r="K7" s="75"/>
      <c r="L7" s="75"/>
      <c r="M7" s="7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</row>
    <row r="8" spans="1:118" ht="16" thickBot="1" x14ac:dyDescent="0.4">
      <c r="A8" s="37" t="s">
        <v>43</v>
      </c>
      <c r="B8" s="38">
        <v>8</v>
      </c>
      <c r="C8" s="81">
        <f t="shared" ref="C8:C16" si="0">D8/B8</f>
        <v>14.714285714285714</v>
      </c>
      <c r="D8" s="48">
        <v>117.71428571428571</v>
      </c>
      <c r="E8" s="93"/>
      <c r="F8" s="75"/>
      <c r="G8" s="75"/>
      <c r="H8" s="75"/>
      <c r="I8" s="75"/>
      <c r="J8" s="75"/>
      <c r="K8" s="75"/>
      <c r="L8" s="75"/>
      <c r="M8" s="7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</row>
    <row r="9" spans="1:118" ht="16" thickBot="1" x14ac:dyDescent="0.4">
      <c r="A9" s="37" t="s">
        <v>50</v>
      </c>
      <c r="B9" s="38">
        <v>5</v>
      </c>
      <c r="C9" s="81">
        <f t="shared" si="0"/>
        <v>3.1428571428571428</v>
      </c>
      <c r="D9" s="48">
        <v>15.714285714285714</v>
      </c>
      <c r="E9" s="93"/>
      <c r="F9" s="75"/>
      <c r="G9" s="75"/>
      <c r="H9" s="75"/>
      <c r="I9" s="75"/>
      <c r="J9" s="75"/>
      <c r="K9" s="75"/>
      <c r="L9" s="75"/>
      <c r="M9" s="7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</row>
    <row r="10" spans="1:118" ht="16" thickBot="1" x14ac:dyDescent="0.4">
      <c r="A10" s="37" t="s">
        <v>46</v>
      </c>
      <c r="B10" s="38">
        <v>2</v>
      </c>
      <c r="C10" s="81">
        <f t="shared" si="0"/>
        <v>24.142857142857142</v>
      </c>
      <c r="D10" s="48">
        <v>48.285714285714285</v>
      </c>
      <c r="E10" s="93"/>
      <c r="F10" s="75"/>
      <c r="G10" s="75"/>
      <c r="H10" s="75"/>
      <c r="I10" s="75"/>
      <c r="J10" s="75"/>
      <c r="K10" s="75"/>
      <c r="L10" s="75"/>
      <c r="M10" s="7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</row>
    <row r="11" spans="1:118" ht="16" thickBot="1" x14ac:dyDescent="0.4">
      <c r="A11" s="37" t="s">
        <v>70</v>
      </c>
      <c r="B11" s="38">
        <v>8</v>
      </c>
      <c r="C11" s="81">
        <f t="shared" si="0"/>
        <v>1.4285714285714286</v>
      </c>
      <c r="D11" s="48">
        <v>11.428571428571429</v>
      </c>
      <c r="E11" s="93"/>
      <c r="F11" s="75"/>
      <c r="G11" s="75"/>
      <c r="H11" s="75"/>
      <c r="I11" s="75"/>
      <c r="J11" s="75"/>
      <c r="K11" s="75"/>
      <c r="L11" s="75"/>
      <c r="M11" s="7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</row>
    <row r="12" spans="1:118" ht="16" thickBot="1" x14ac:dyDescent="0.4">
      <c r="A12" s="37" t="s">
        <v>71</v>
      </c>
      <c r="B12" s="38">
        <v>3</v>
      </c>
      <c r="C12" s="81">
        <f t="shared" si="0"/>
        <v>106.71428571428572</v>
      </c>
      <c r="D12" s="48">
        <v>320.14285714285717</v>
      </c>
      <c r="E12" s="94"/>
      <c r="F12" s="75"/>
      <c r="G12" s="75"/>
      <c r="H12" s="75"/>
      <c r="I12" s="75"/>
      <c r="J12" s="75"/>
      <c r="K12" s="75"/>
      <c r="L12" s="75"/>
      <c r="M12" s="7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</row>
    <row r="13" spans="1:118" ht="16" thickBot="1" x14ac:dyDescent="0.4">
      <c r="A13" s="37" t="s">
        <v>72</v>
      </c>
      <c r="B13" s="38">
        <v>10</v>
      </c>
      <c r="C13" s="81">
        <f t="shared" si="0"/>
        <v>1.7142857142857142</v>
      </c>
      <c r="D13" s="48">
        <v>17.142857142857142</v>
      </c>
      <c r="E13" s="94"/>
      <c r="F13" s="75"/>
      <c r="G13" s="75"/>
      <c r="H13" s="75"/>
      <c r="I13" s="75"/>
      <c r="J13" s="75"/>
      <c r="K13" s="75"/>
      <c r="L13" s="75"/>
      <c r="M13" s="7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</row>
    <row r="14" spans="1:118" ht="16" thickBot="1" x14ac:dyDescent="0.4">
      <c r="A14" s="37" t="s">
        <v>73</v>
      </c>
      <c r="B14" s="38">
        <v>4</v>
      </c>
      <c r="C14" s="81">
        <f t="shared" si="0"/>
        <v>21</v>
      </c>
      <c r="D14" s="48">
        <v>84</v>
      </c>
      <c r="E14" s="94"/>
      <c r="F14" s="75"/>
      <c r="G14" s="75"/>
      <c r="H14" s="75"/>
      <c r="I14" s="75"/>
      <c r="J14" s="75"/>
      <c r="K14" s="75"/>
      <c r="L14" s="75"/>
      <c r="M14" s="7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</row>
    <row r="15" spans="1:118" ht="16" thickBot="1" x14ac:dyDescent="0.4">
      <c r="A15" s="37" t="s">
        <v>74</v>
      </c>
      <c r="B15" s="38">
        <v>20</v>
      </c>
      <c r="C15" s="81">
        <f t="shared" si="0"/>
        <v>0</v>
      </c>
      <c r="D15" s="48">
        <v>0</v>
      </c>
      <c r="E15" s="94"/>
      <c r="F15" s="75"/>
      <c r="G15" s="75"/>
      <c r="H15" s="75"/>
      <c r="I15" s="75"/>
      <c r="J15" s="75"/>
      <c r="K15" s="75"/>
      <c r="L15" s="75"/>
      <c r="M15" s="7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</row>
    <row r="16" spans="1:118" ht="16" thickBot="1" x14ac:dyDescent="0.4">
      <c r="A16" s="37" t="s">
        <v>69</v>
      </c>
      <c r="B16" s="38">
        <v>8</v>
      </c>
      <c r="C16" s="81">
        <f t="shared" si="0"/>
        <v>4.1428571428571432</v>
      </c>
      <c r="D16" s="48">
        <v>33.142857142857146</v>
      </c>
      <c r="E16" s="94"/>
      <c r="F16" s="75"/>
      <c r="G16" s="75"/>
      <c r="H16" s="75"/>
      <c r="I16" s="75"/>
      <c r="J16" s="75"/>
      <c r="K16" s="75"/>
      <c r="L16" s="75"/>
      <c r="M16" s="7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</row>
    <row r="17" spans="1:118" ht="16" thickBot="1" x14ac:dyDescent="0.4">
      <c r="A17" s="37" t="s">
        <v>75</v>
      </c>
      <c r="B17" s="49"/>
      <c r="C17" s="82"/>
      <c r="D17" s="48">
        <v>60</v>
      </c>
      <c r="E17" s="95"/>
      <c r="F17" s="75"/>
      <c r="G17" s="75"/>
      <c r="H17" s="75"/>
      <c r="I17" s="75"/>
      <c r="J17" s="75"/>
      <c r="K17" s="75"/>
      <c r="L17" s="75"/>
      <c r="M17" s="7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</row>
    <row r="18" spans="1:118" s="4" customFormat="1" ht="16" thickBot="1" x14ac:dyDescent="0.4">
      <c r="A18" s="7" t="s">
        <v>1</v>
      </c>
      <c r="B18" s="26"/>
      <c r="C18" s="83"/>
      <c r="D18" s="26"/>
      <c r="E18" s="21"/>
      <c r="F18" s="75"/>
      <c r="G18" s="75"/>
      <c r="H18" s="75"/>
      <c r="I18" s="75"/>
      <c r="J18" s="75"/>
      <c r="K18" s="75"/>
      <c r="L18" s="75"/>
      <c r="M18" s="77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</row>
    <row r="19" spans="1:118" ht="16" thickBot="1" x14ac:dyDescent="0.4">
      <c r="A19" s="35" t="s">
        <v>37</v>
      </c>
      <c r="B19" s="36">
        <v>10</v>
      </c>
      <c r="C19" s="80">
        <f t="shared" ref="C19:C35" si="1">D19/B19</f>
        <v>2</v>
      </c>
      <c r="D19" s="48">
        <v>20</v>
      </c>
      <c r="E19" s="93">
        <f>SUM(D19:D28)</f>
        <v>204.28571428571428</v>
      </c>
      <c r="F19" s="75"/>
      <c r="G19" s="75"/>
      <c r="H19" s="75"/>
      <c r="I19" s="75"/>
      <c r="J19" s="75"/>
      <c r="K19" s="75"/>
      <c r="L19" s="75"/>
      <c r="M19" s="7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</row>
    <row r="20" spans="1:118" ht="16" thickBot="1" x14ac:dyDescent="0.4">
      <c r="A20" s="37" t="s">
        <v>38</v>
      </c>
      <c r="B20" s="38">
        <v>6</v>
      </c>
      <c r="C20" s="81">
        <f t="shared" si="1"/>
        <v>12</v>
      </c>
      <c r="D20" s="48">
        <v>72</v>
      </c>
      <c r="E20" s="94"/>
      <c r="F20" s="75"/>
      <c r="G20" s="75"/>
      <c r="H20" s="75"/>
      <c r="I20" s="75"/>
      <c r="J20" s="75"/>
      <c r="K20" s="75"/>
      <c r="L20" s="75"/>
      <c r="M20" s="7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</row>
    <row r="21" spans="1:118" ht="16" thickBot="1" x14ac:dyDescent="0.4">
      <c r="A21" s="37" t="s">
        <v>44</v>
      </c>
      <c r="B21" s="38">
        <v>3</v>
      </c>
      <c r="C21" s="81">
        <f t="shared" si="1"/>
        <v>33.428571428571431</v>
      </c>
      <c r="D21" s="48">
        <v>100.28571428571429</v>
      </c>
      <c r="E21" s="94"/>
      <c r="F21" s="75"/>
      <c r="G21" s="75"/>
      <c r="H21" s="75"/>
      <c r="I21" s="75"/>
      <c r="J21" s="75"/>
      <c r="K21" s="75"/>
      <c r="L21" s="75"/>
      <c r="M21" s="7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</row>
    <row r="22" spans="1:118" ht="16" thickBot="1" x14ac:dyDescent="0.4">
      <c r="A22" s="37" t="s">
        <v>45</v>
      </c>
      <c r="B22" s="38">
        <v>6</v>
      </c>
      <c r="C22" s="81">
        <f t="shared" si="1"/>
        <v>2</v>
      </c>
      <c r="D22" s="48">
        <v>12</v>
      </c>
      <c r="E22" s="94"/>
      <c r="F22" s="75"/>
      <c r="G22" s="75"/>
      <c r="H22" s="75"/>
      <c r="I22" s="75"/>
      <c r="J22" s="75"/>
      <c r="K22" s="75"/>
      <c r="L22" s="75"/>
      <c r="M22" s="7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</row>
    <row r="23" spans="1:118" ht="16" thickBot="1" x14ac:dyDescent="0.4">
      <c r="A23" s="37" t="s">
        <v>2</v>
      </c>
      <c r="B23" s="38">
        <v>8</v>
      </c>
      <c r="C23" s="81">
        <f t="shared" si="1"/>
        <v>0</v>
      </c>
      <c r="D23" s="48">
        <v>0</v>
      </c>
      <c r="E23" s="94"/>
      <c r="F23" s="75"/>
      <c r="G23" s="75"/>
      <c r="H23" s="75"/>
      <c r="I23" s="75"/>
      <c r="J23" s="75"/>
      <c r="K23" s="75"/>
      <c r="L23" s="75"/>
      <c r="M23" s="7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</row>
    <row r="24" spans="1:118" ht="16" thickBot="1" x14ac:dyDescent="0.4">
      <c r="A24" s="39" t="s">
        <v>3</v>
      </c>
      <c r="B24" s="38"/>
      <c r="C24" s="81"/>
      <c r="D24" s="48">
        <v>0</v>
      </c>
      <c r="E24" s="94"/>
      <c r="F24" s="75"/>
      <c r="G24" s="75"/>
      <c r="H24" s="75"/>
      <c r="I24" s="75"/>
      <c r="J24" s="75"/>
      <c r="K24" s="75"/>
      <c r="L24" s="75"/>
      <c r="M24" s="7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</row>
    <row r="25" spans="1:118" ht="16" thickBot="1" x14ac:dyDescent="0.4">
      <c r="A25" s="37" t="s">
        <v>4</v>
      </c>
      <c r="B25" s="38">
        <v>2</v>
      </c>
      <c r="C25" s="81">
        <f t="shared" si="1"/>
        <v>0</v>
      </c>
      <c r="D25" s="48">
        <v>0</v>
      </c>
      <c r="E25" s="94"/>
      <c r="F25" s="75"/>
      <c r="G25" s="75"/>
      <c r="H25" s="75"/>
      <c r="I25" s="75"/>
      <c r="J25" s="75"/>
      <c r="K25" s="75"/>
      <c r="L25" s="75"/>
      <c r="M25" s="7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</row>
    <row r="26" spans="1:118" ht="16" thickBot="1" x14ac:dyDescent="0.4">
      <c r="A26" s="37" t="s">
        <v>5</v>
      </c>
      <c r="B26" s="38">
        <v>3</v>
      </c>
      <c r="C26" s="81">
        <f t="shared" si="1"/>
        <v>0</v>
      </c>
      <c r="D26" s="48">
        <v>0</v>
      </c>
      <c r="E26" s="94"/>
      <c r="F26" s="75"/>
      <c r="G26" s="75"/>
      <c r="H26" s="75"/>
      <c r="I26" s="75"/>
      <c r="J26" s="75"/>
      <c r="K26" s="75"/>
      <c r="L26" s="75"/>
      <c r="M26" s="7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</row>
    <row r="27" spans="1:118" ht="16" thickBot="1" x14ac:dyDescent="0.4">
      <c r="A27" s="37" t="s">
        <v>6</v>
      </c>
      <c r="B27" s="38">
        <v>6</v>
      </c>
      <c r="C27" s="81">
        <f t="shared" si="1"/>
        <v>0</v>
      </c>
      <c r="D27" s="48">
        <v>0</v>
      </c>
      <c r="E27" s="94"/>
      <c r="F27" s="75"/>
      <c r="G27" s="75"/>
      <c r="H27" s="75"/>
      <c r="I27" s="75"/>
      <c r="J27" s="75"/>
      <c r="K27" s="75"/>
      <c r="L27" s="75"/>
      <c r="M27" s="7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</row>
    <row r="28" spans="1:118" ht="16" thickBot="1" x14ac:dyDescent="0.4">
      <c r="A28" s="40" t="s">
        <v>7</v>
      </c>
      <c r="B28" s="41">
        <v>8</v>
      </c>
      <c r="C28" s="84">
        <f t="shared" si="1"/>
        <v>0</v>
      </c>
      <c r="D28" s="48">
        <v>0</v>
      </c>
      <c r="E28" s="95"/>
      <c r="F28" s="75"/>
      <c r="G28" s="75"/>
      <c r="H28" s="75"/>
      <c r="I28" s="75"/>
      <c r="J28" s="75"/>
      <c r="K28" s="75"/>
      <c r="L28" s="75"/>
      <c r="M28" s="7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</row>
    <row r="29" spans="1:118" s="2" customFormat="1" ht="61.25" customHeight="1" thickBot="1" x14ac:dyDescent="0.4">
      <c r="A29" s="91" t="s">
        <v>36</v>
      </c>
      <c r="B29" s="92"/>
      <c r="C29" s="92"/>
      <c r="D29" s="92"/>
      <c r="E29" s="22"/>
      <c r="F29" s="75"/>
      <c r="G29" s="75"/>
      <c r="H29" s="75"/>
      <c r="I29" s="75"/>
      <c r="J29" s="75"/>
      <c r="K29" s="75"/>
      <c r="L29" s="75"/>
      <c r="M29" s="7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</row>
    <row r="30" spans="1:118" ht="16" thickBot="1" x14ac:dyDescent="0.4">
      <c r="A30" s="37" t="s">
        <v>39</v>
      </c>
      <c r="B30" s="38">
        <v>10</v>
      </c>
      <c r="C30" s="81">
        <f t="shared" si="1"/>
        <v>0</v>
      </c>
      <c r="D30" s="48">
        <v>0</v>
      </c>
      <c r="E30" s="93">
        <f>SUM(D30:D35)</f>
        <v>84.285714285714278</v>
      </c>
      <c r="F30" s="75"/>
      <c r="G30" s="75"/>
      <c r="H30" s="75"/>
      <c r="I30" s="75"/>
      <c r="J30" s="75"/>
      <c r="K30" s="75"/>
      <c r="L30" s="75"/>
      <c r="M30" s="7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</row>
    <row r="31" spans="1:118" ht="16" thickBot="1" x14ac:dyDescent="0.4">
      <c r="A31" s="37" t="s">
        <v>66</v>
      </c>
      <c r="B31" s="38">
        <v>6</v>
      </c>
      <c r="C31" s="81">
        <f t="shared" si="1"/>
        <v>1</v>
      </c>
      <c r="D31" s="48">
        <v>6</v>
      </c>
      <c r="E31" s="93"/>
      <c r="F31" s="75"/>
      <c r="G31" s="75"/>
      <c r="H31" s="75"/>
      <c r="I31" s="75"/>
      <c r="J31" s="75"/>
      <c r="K31" s="75"/>
      <c r="L31" s="75"/>
      <c r="M31" s="7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</row>
    <row r="32" spans="1:118" ht="16" thickBot="1" x14ac:dyDescent="0.4">
      <c r="A32" s="37" t="s">
        <v>67</v>
      </c>
      <c r="B32" s="38">
        <v>6</v>
      </c>
      <c r="C32" s="81">
        <f t="shared" si="1"/>
        <v>0</v>
      </c>
      <c r="D32" s="48">
        <v>0</v>
      </c>
      <c r="E32" s="93"/>
      <c r="F32" s="75"/>
      <c r="G32" s="75"/>
      <c r="H32" s="75"/>
      <c r="I32" s="75"/>
      <c r="J32" s="75"/>
      <c r="K32" s="75"/>
      <c r="L32" s="75"/>
      <c r="M32" s="7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</row>
    <row r="33" spans="1:118" ht="16" thickBot="1" x14ac:dyDescent="0.4">
      <c r="A33" s="37" t="s">
        <v>40</v>
      </c>
      <c r="B33" s="38">
        <v>3</v>
      </c>
      <c r="C33" s="81">
        <f t="shared" si="1"/>
        <v>15</v>
      </c>
      <c r="D33" s="48">
        <v>45</v>
      </c>
      <c r="E33" s="93"/>
      <c r="F33" s="75"/>
      <c r="G33" s="75"/>
      <c r="H33" s="75"/>
      <c r="I33" s="75"/>
      <c r="J33" s="75"/>
      <c r="K33" s="75"/>
      <c r="L33" s="75"/>
      <c r="M33" s="7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</row>
    <row r="34" spans="1:118" ht="16" thickBot="1" x14ac:dyDescent="0.4">
      <c r="A34" s="37" t="s">
        <v>41</v>
      </c>
      <c r="B34" s="38">
        <v>5</v>
      </c>
      <c r="C34" s="81">
        <f t="shared" si="1"/>
        <v>1.8571428571428572</v>
      </c>
      <c r="D34" s="48">
        <v>9.2857142857142865</v>
      </c>
      <c r="E34" s="93"/>
      <c r="F34" s="75"/>
      <c r="G34" s="75"/>
      <c r="H34" s="75"/>
      <c r="I34" s="75"/>
      <c r="J34" s="75"/>
      <c r="K34" s="75"/>
      <c r="L34" s="75"/>
      <c r="M34" s="7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</row>
    <row r="35" spans="1:118" ht="16" thickBot="1" x14ac:dyDescent="0.4">
      <c r="A35" s="37" t="s">
        <v>42</v>
      </c>
      <c r="B35" s="38">
        <v>4</v>
      </c>
      <c r="C35" s="85">
        <f t="shared" si="1"/>
        <v>6</v>
      </c>
      <c r="D35" s="48">
        <v>24</v>
      </c>
      <c r="E35" s="93"/>
      <c r="F35" s="75"/>
      <c r="G35" s="75"/>
      <c r="H35" s="75"/>
      <c r="I35" s="75"/>
      <c r="J35" s="75"/>
      <c r="K35" s="75"/>
      <c r="L35" s="75"/>
      <c r="M35" s="7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</row>
    <row r="36" spans="1:118" s="3" customFormat="1" ht="16" thickBot="1" x14ac:dyDescent="0.4">
      <c r="A36" s="42" t="s">
        <v>8</v>
      </c>
      <c r="B36" s="43"/>
      <c r="C36" s="86"/>
      <c r="D36" s="43"/>
      <c r="E36" s="23"/>
      <c r="F36" s="75"/>
      <c r="G36" s="75"/>
      <c r="H36" s="75"/>
      <c r="I36" s="75"/>
      <c r="J36" s="75"/>
      <c r="K36" s="75"/>
      <c r="L36" s="75"/>
      <c r="M36" s="7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</row>
    <row r="37" spans="1:118" s="2" customFormat="1" ht="16" thickBot="1" x14ac:dyDescent="0.4">
      <c r="A37" s="7" t="s">
        <v>60</v>
      </c>
      <c r="B37" s="26"/>
      <c r="C37" s="83"/>
      <c r="D37" s="26"/>
      <c r="E37" s="22"/>
      <c r="F37" s="75"/>
      <c r="G37" s="75"/>
      <c r="H37" s="75"/>
      <c r="I37" s="75"/>
      <c r="J37" s="75"/>
      <c r="K37" s="75"/>
      <c r="L37" s="75"/>
      <c r="M37" s="7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</row>
    <row r="38" spans="1:118" ht="16" thickBot="1" x14ac:dyDescent="0.4">
      <c r="A38" s="35" t="s">
        <v>56</v>
      </c>
      <c r="B38" s="36">
        <v>4</v>
      </c>
      <c r="C38" s="80">
        <f t="shared" ref="C38" si="2">D38/B38</f>
        <v>30.642857142857142</v>
      </c>
      <c r="D38" s="48">
        <v>122.57142857142857</v>
      </c>
      <c r="E38" s="69">
        <f>SUM(D38:D38)</f>
        <v>122.57142857142857</v>
      </c>
      <c r="F38" s="75"/>
      <c r="G38" s="75"/>
      <c r="H38" s="75"/>
      <c r="I38" s="75"/>
      <c r="J38" s="75"/>
      <c r="K38" s="75"/>
      <c r="L38" s="75"/>
      <c r="M38" s="7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</row>
    <row r="39" spans="1:118" s="2" customFormat="1" ht="28.25" customHeight="1" thickBot="1" x14ac:dyDescent="0.4">
      <c r="A39" s="7" t="s">
        <v>47</v>
      </c>
      <c r="B39" s="26"/>
      <c r="C39" s="83"/>
      <c r="D39" s="26"/>
      <c r="E39" s="22"/>
      <c r="F39" s="75"/>
      <c r="G39" s="75"/>
      <c r="H39" s="75"/>
      <c r="I39" s="75"/>
      <c r="J39" s="75"/>
      <c r="K39" s="75"/>
      <c r="L39" s="75"/>
      <c r="M39" s="7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</row>
    <row r="40" spans="1:118" ht="26.5" thickBot="1" x14ac:dyDescent="0.4">
      <c r="A40" s="44" t="s">
        <v>9</v>
      </c>
      <c r="B40" s="45">
        <v>4</v>
      </c>
      <c r="C40" s="87">
        <f t="shared" ref="C40" si="3">D40/B40</f>
        <v>27.785714285714285</v>
      </c>
      <c r="D40" s="48">
        <v>111.14285714285714</v>
      </c>
      <c r="E40" s="70">
        <f>D40</f>
        <v>111.14285714285714</v>
      </c>
      <c r="F40" s="75"/>
      <c r="G40" s="75"/>
      <c r="H40" s="75"/>
      <c r="I40" s="75"/>
      <c r="J40" s="75"/>
      <c r="K40" s="75"/>
      <c r="L40" s="75"/>
      <c r="M40" s="7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</row>
    <row r="41" spans="1:118" s="2" customFormat="1" ht="16" thickBot="1" x14ac:dyDescent="0.4">
      <c r="A41" s="7" t="s">
        <v>61</v>
      </c>
      <c r="B41" s="26"/>
      <c r="C41" s="83"/>
      <c r="D41" s="26"/>
      <c r="E41" s="22"/>
      <c r="F41" s="75"/>
      <c r="G41" s="75"/>
      <c r="H41" s="75"/>
      <c r="I41" s="75"/>
      <c r="J41" s="75"/>
      <c r="K41" s="75"/>
      <c r="L41" s="75"/>
      <c r="M41" s="7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</row>
    <row r="42" spans="1:118" ht="15.75" customHeight="1" thickBot="1" x14ac:dyDescent="0.4">
      <c r="A42" s="51" t="s">
        <v>62</v>
      </c>
      <c r="B42" s="38"/>
      <c r="C42" s="88"/>
      <c r="D42" s="48">
        <v>34.714285714285715</v>
      </c>
      <c r="E42" s="93">
        <f>SUM(D42:D45)</f>
        <v>278.71428571428572</v>
      </c>
      <c r="F42" s="75"/>
      <c r="G42" s="75"/>
      <c r="H42" s="75"/>
      <c r="I42" s="75"/>
      <c r="J42" s="75"/>
      <c r="K42" s="75"/>
      <c r="L42" s="75"/>
      <c r="M42" s="7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</row>
    <row r="43" spans="1:118" ht="15.75" customHeight="1" thickBot="1" x14ac:dyDescent="0.4">
      <c r="A43" s="37" t="s">
        <v>65</v>
      </c>
      <c r="B43" s="38">
        <v>4</v>
      </c>
      <c r="C43" s="81">
        <f t="shared" ref="C43:C45" si="4">D43/B43</f>
        <v>32.857142857142854</v>
      </c>
      <c r="D43" s="48">
        <v>131.42857142857142</v>
      </c>
      <c r="E43" s="93"/>
      <c r="F43" s="75"/>
      <c r="G43" s="75"/>
      <c r="H43" s="75"/>
      <c r="I43" s="75"/>
      <c r="J43" s="75"/>
      <c r="K43" s="75"/>
      <c r="L43" s="75"/>
      <c r="M43" s="7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</row>
    <row r="44" spans="1:118" ht="16" thickBot="1" x14ac:dyDescent="0.4">
      <c r="A44" s="37" t="s">
        <v>63</v>
      </c>
      <c r="B44" s="38">
        <v>30</v>
      </c>
      <c r="C44" s="81">
        <f t="shared" si="4"/>
        <v>1.0857142857142856</v>
      </c>
      <c r="D44" s="48">
        <v>32.571428571428569</v>
      </c>
      <c r="E44" s="93"/>
      <c r="F44" s="75"/>
      <c r="G44" s="75"/>
      <c r="H44" s="75"/>
      <c r="I44" s="75"/>
      <c r="J44" s="75"/>
      <c r="K44" s="75"/>
      <c r="L44" s="75"/>
      <c r="M44" s="7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</row>
    <row r="45" spans="1:118" ht="39.5" thickBot="1" x14ac:dyDescent="0.4">
      <c r="A45" s="40" t="s">
        <v>64</v>
      </c>
      <c r="B45" s="41">
        <v>4</v>
      </c>
      <c r="C45" s="84">
        <f t="shared" si="4"/>
        <v>20</v>
      </c>
      <c r="D45" s="48">
        <v>80</v>
      </c>
      <c r="E45" s="105"/>
      <c r="F45" s="75"/>
      <c r="G45" s="75"/>
      <c r="H45" s="75"/>
      <c r="I45" s="75"/>
      <c r="J45" s="75"/>
      <c r="K45" s="75"/>
      <c r="L45" s="75"/>
      <c r="M45" s="7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</row>
    <row r="46" spans="1:118" ht="16" thickBot="1" x14ac:dyDescent="0.4">
      <c r="A46" s="46" t="s">
        <v>10</v>
      </c>
      <c r="B46" s="47"/>
      <c r="C46" s="89"/>
      <c r="D46" s="47"/>
      <c r="E46" s="24"/>
      <c r="F46" s="75"/>
      <c r="G46" s="75"/>
      <c r="H46" s="75"/>
      <c r="I46" s="75"/>
      <c r="J46" s="75"/>
      <c r="K46" s="75"/>
      <c r="L46" s="75"/>
      <c r="M46" s="7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</row>
    <row r="47" spans="1:118" s="2" customFormat="1" ht="32" customHeight="1" thickBot="1" x14ac:dyDescent="0.4">
      <c r="A47" s="96" t="s">
        <v>11</v>
      </c>
      <c r="B47" s="97"/>
      <c r="C47" s="92"/>
      <c r="D47" s="97"/>
      <c r="E47" s="22"/>
      <c r="F47" s="75"/>
      <c r="G47" s="75"/>
      <c r="H47" s="75"/>
      <c r="I47" s="75"/>
      <c r="J47" s="75"/>
      <c r="K47" s="75"/>
      <c r="L47" s="75"/>
      <c r="M47" s="7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</row>
    <row r="48" spans="1:118" ht="16" thickBot="1" x14ac:dyDescent="0.4">
      <c r="A48" s="37" t="s">
        <v>12</v>
      </c>
      <c r="B48" s="38">
        <v>40</v>
      </c>
      <c r="C48" s="81">
        <f t="shared" ref="C48:C61" si="5">D48/B48</f>
        <v>0</v>
      </c>
      <c r="D48" s="48">
        <v>0</v>
      </c>
      <c r="E48" s="93">
        <f>SUM(D48:D61)</f>
        <v>847.14285714285711</v>
      </c>
      <c r="F48" s="75"/>
      <c r="G48" s="75"/>
      <c r="H48" s="75"/>
      <c r="I48" s="75"/>
      <c r="J48" s="75"/>
      <c r="K48" s="75"/>
      <c r="L48" s="75"/>
      <c r="M48" s="7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</row>
    <row r="49" spans="1:118" ht="16" thickBot="1" x14ac:dyDescent="0.4">
      <c r="A49" s="37" t="s">
        <v>13</v>
      </c>
      <c r="B49" s="38">
        <v>35</v>
      </c>
      <c r="C49" s="81">
        <f t="shared" si="5"/>
        <v>0</v>
      </c>
      <c r="D49" s="48">
        <v>0</v>
      </c>
      <c r="E49" s="94"/>
      <c r="F49" s="75"/>
      <c r="G49" s="75"/>
      <c r="H49" s="75"/>
      <c r="I49" s="75"/>
      <c r="J49" s="75"/>
      <c r="K49" s="75"/>
      <c r="L49" s="75"/>
      <c r="M49" s="7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</row>
    <row r="50" spans="1:118" ht="16" thickBot="1" x14ac:dyDescent="0.4">
      <c r="A50" s="37" t="s">
        <v>14</v>
      </c>
      <c r="B50" s="38">
        <v>30</v>
      </c>
      <c r="C50" s="81">
        <f t="shared" si="5"/>
        <v>0</v>
      </c>
      <c r="D50" s="48">
        <v>0</v>
      </c>
      <c r="E50" s="94"/>
      <c r="F50" s="75"/>
      <c r="G50" s="75"/>
      <c r="H50" s="75"/>
      <c r="I50" s="75"/>
      <c r="J50" s="75"/>
      <c r="K50" s="75"/>
      <c r="L50" s="75"/>
      <c r="M50" s="7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</row>
    <row r="51" spans="1:118" ht="26.5" thickBot="1" x14ac:dyDescent="0.4">
      <c r="A51" s="37" t="s">
        <v>15</v>
      </c>
      <c r="B51" s="38">
        <v>24</v>
      </c>
      <c r="C51" s="81">
        <f t="shared" si="5"/>
        <v>13.142857142857144</v>
      </c>
      <c r="D51" s="48">
        <v>315.42857142857144</v>
      </c>
      <c r="E51" s="94"/>
      <c r="F51" s="75"/>
      <c r="G51" s="75"/>
      <c r="H51" s="75"/>
      <c r="I51" s="75"/>
      <c r="J51" s="75"/>
      <c r="K51" s="75"/>
      <c r="L51" s="75"/>
      <c r="M51" s="7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</row>
    <row r="52" spans="1:118" ht="16" thickBot="1" x14ac:dyDescent="0.4">
      <c r="A52" s="37" t="s">
        <v>16</v>
      </c>
      <c r="B52" s="38">
        <v>10</v>
      </c>
      <c r="C52" s="81">
        <f t="shared" si="5"/>
        <v>0</v>
      </c>
      <c r="D52" s="48">
        <v>0</v>
      </c>
      <c r="E52" s="94"/>
      <c r="F52" s="75"/>
      <c r="G52" s="75"/>
      <c r="H52" s="75"/>
      <c r="I52" s="75"/>
      <c r="J52" s="75"/>
      <c r="K52" s="75"/>
      <c r="L52" s="75"/>
      <c r="M52" s="7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</row>
    <row r="53" spans="1:118" ht="16" thickBot="1" x14ac:dyDescent="0.4">
      <c r="A53" s="37" t="s">
        <v>17</v>
      </c>
      <c r="B53" s="38">
        <v>9</v>
      </c>
      <c r="C53" s="81">
        <f t="shared" si="5"/>
        <v>0</v>
      </c>
      <c r="D53" s="48">
        <v>0</v>
      </c>
      <c r="E53" s="94"/>
      <c r="F53" s="75"/>
      <c r="G53" s="75"/>
      <c r="H53" s="75"/>
      <c r="I53" s="75"/>
      <c r="J53" s="75"/>
      <c r="K53" s="75"/>
      <c r="L53" s="75"/>
      <c r="M53" s="7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</row>
    <row r="54" spans="1:118" ht="16" thickBot="1" x14ac:dyDescent="0.4">
      <c r="A54" s="37" t="s">
        <v>18</v>
      </c>
      <c r="B54" s="38">
        <v>20</v>
      </c>
      <c r="C54" s="81">
        <f t="shared" si="5"/>
        <v>0</v>
      </c>
      <c r="D54" s="48">
        <v>0</v>
      </c>
      <c r="E54" s="94"/>
      <c r="F54" s="75"/>
      <c r="G54" s="75"/>
      <c r="H54" s="75"/>
      <c r="I54" s="75"/>
      <c r="J54" s="75"/>
      <c r="K54" s="75"/>
      <c r="L54" s="75"/>
      <c r="M54" s="7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</row>
    <row r="55" spans="1:118" ht="16" thickBot="1" x14ac:dyDescent="0.4">
      <c r="A55" s="37" t="s">
        <v>48</v>
      </c>
      <c r="B55" s="38">
        <v>15</v>
      </c>
      <c r="C55" s="81">
        <f t="shared" si="5"/>
        <v>0</v>
      </c>
      <c r="D55" s="48">
        <v>0</v>
      </c>
      <c r="E55" s="94"/>
      <c r="F55" s="75"/>
      <c r="G55" s="75"/>
      <c r="H55" s="75"/>
      <c r="I55" s="75"/>
      <c r="J55" s="75"/>
      <c r="K55" s="75"/>
      <c r="L55" s="75"/>
      <c r="M55" s="7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</row>
    <row r="56" spans="1:118" ht="16" thickBot="1" x14ac:dyDescent="0.4">
      <c r="A56" s="37" t="s">
        <v>19</v>
      </c>
      <c r="B56" s="38">
        <v>20</v>
      </c>
      <c r="C56" s="81">
        <f t="shared" si="5"/>
        <v>6.8571428571428568</v>
      </c>
      <c r="D56" s="48">
        <v>137.14285714285714</v>
      </c>
      <c r="E56" s="94"/>
      <c r="F56" s="75"/>
      <c r="G56" s="75"/>
      <c r="H56" s="75"/>
      <c r="I56" s="75"/>
      <c r="J56" s="75"/>
      <c r="K56" s="75"/>
      <c r="L56" s="75"/>
      <c r="M56" s="7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</row>
    <row r="57" spans="1:118" ht="16" thickBot="1" x14ac:dyDescent="0.4">
      <c r="A57" s="37" t="s">
        <v>20</v>
      </c>
      <c r="B57" s="38">
        <v>12</v>
      </c>
      <c r="C57" s="81">
        <f t="shared" si="5"/>
        <v>6.1428571428571423</v>
      </c>
      <c r="D57" s="48">
        <v>73.714285714285708</v>
      </c>
      <c r="E57" s="94"/>
      <c r="F57" s="75"/>
      <c r="G57" s="75"/>
      <c r="H57" s="75"/>
      <c r="I57" s="75"/>
      <c r="J57" s="75"/>
      <c r="K57" s="75"/>
      <c r="L57" s="75"/>
      <c r="M57" s="7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</row>
    <row r="58" spans="1:118" ht="16" thickBot="1" x14ac:dyDescent="0.4">
      <c r="A58" s="37" t="s">
        <v>55</v>
      </c>
      <c r="B58" s="38">
        <v>9</v>
      </c>
      <c r="C58" s="81">
        <f t="shared" si="5"/>
        <v>0</v>
      </c>
      <c r="D58" s="48">
        <v>0</v>
      </c>
      <c r="E58" s="94"/>
      <c r="F58" s="75"/>
      <c r="G58" s="75"/>
      <c r="H58" s="75"/>
      <c r="I58" s="75"/>
      <c r="J58" s="75"/>
      <c r="K58" s="75"/>
      <c r="L58" s="75"/>
      <c r="M58" s="7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</row>
    <row r="59" spans="1:118" ht="16" thickBot="1" x14ac:dyDescent="0.4">
      <c r="A59" s="37" t="s">
        <v>52</v>
      </c>
      <c r="B59" s="38">
        <v>10</v>
      </c>
      <c r="C59" s="81">
        <f t="shared" si="5"/>
        <v>8.4285714285714288</v>
      </c>
      <c r="D59" s="48">
        <v>84.285714285714292</v>
      </c>
      <c r="E59" s="94"/>
      <c r="F59" s="75"/>
      <c r="G59" s="75"/>
      <c r="H59" s="75"/>
      <c r="I59" s="75"/>
      <c r="J59" s="75"/>
      <c r="K59" s="75"/>
      <c r="L59" s="75"/>
      <c r="M59" s="7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</row>
    <row r="60" spans="1:118" ht="16" thickBot="1" x14ac:dyDescent="0.4">
      <c r="A60" s="37" t="s">
        <v>53</v>
      </c>
      <c r="B60" s="38">
        <v>8</v>
      </c>
      <c r="C60" s="81">
        <f t="shared" si="5"/>
        <v>29.571428571428573</v>
      </c>
      <c r="D60" s="48">
        <v>236.57142857142858</v>
      </c>
      <c r="E60" s="94"/>
      <c r="F60" s="75"/>
      <c r="G60" s="75"/>
      <c r="H60" s="75"/>
      <c r="I60" s="75"/>
      <c r="J60" s="75"/>
      <c r="K60" s="75"/>
      <c r="L60" s="75"/>
      <c r="M60" s="7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</row>
    <row r="61" spans="1:118" ht="16" thickBot="1" x14ac:dyDescent="0.4">
      <c r="A61" s="40" t="s">
        <v>54</v>
      </c>
      <c r="B61" s="41">
        <v>8</v>
      </c>
      <c r="C61" s="84">
        <f t="shared" si="5"/>
        <v>0</v>
      </c>
      <c r="D61" s="48">
        <v>0</v>
      </c>
      <c r="E61" s="95"/>
      <c r="F61" s="75"/>
      <c r="G61" s="75"/>
      <c r="H61" s="75"/>
      <c r="I61" s="75"/>
      <c r="J61" s="75"/>
      <c r="K61" s="75"/>
      <c r="L61" s="75"/>
      <c r="M61" s="7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</row>
    <row r="62" spans="1:118" s="2" customFormat="1" ht="16" customHeight="1" thickBot="1" x14ac:dyDescent="0.4">
      <c r="A62" s="91" t="s">
        <v>21</v>
      </c>
      <c r="B62" s="92"/>
      <c r="C62" s="92"/>
      <c r="D62" s="92"/>
      <c r="E62" s="22"/>
      <c r="F62" s="75"/>
      <c r="G62" s="75"/>
      <c r="H62" s="75"/>
      <c r="I62" s="75"/>
      <c r="J62" s="75"/>
      <c r="K62" s="75"/>
      <c r="L62" s="75"/>
      <c r="M62" s="7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</row>
    <row r="63" spans="1:118" ht="16" thickBot="1" x14ac:dyDescent="0.4">
      <c r="A63" s="35" t="s">
        <v>22</v>
      </c>
      <c r="B63" s="36">
        <v>7</v>
      </c>
      <c r="C63" s="80">
        <f t="shared" ref="C63:C66" si="6">D63/B63</f>
        <v>26.142857142857142</v>
      </c>
      <c r="D63" s="48">
        <v>183</v>
      </c>
      <c r="E63" s="93">
        <f>SUM(D63:D66)</f>
        <v>345</v>
      </c>
      <c r="F63" s="75"/>
      <c r="G63" s="75"/>
      <c r="H63" s="75"/>
      <c r="I63" s="75"/>
      <c r="J63" s="75"/>
      <c r="K63" s="75"/>
      <c r="L63" s="75"/>
      <c r="M63" s="7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</row>
    <row r="64" spans="1:118" ht="16" thickBot="1" x14ac:dyDescent="0.4">
      <c r="A64" s="37" t="s">
        <v>23</v>
      </c>
      <c r="B64" s="38">
        <v>6</v>
      </c>
      <c r="C64" s="81">
        <f t="shared" si="6"/>
        <v>11.285714285714285</v>
      </c>
      <c r="D64" s="48">
        <v>67.714285714285708</v>
      </c>
      <c r="E64" s="94"/>
      <c r="F64" s="75"/>
      <c r="G64" s="75"/>
      <c r="H64" s="75"/>
      <c r="I64" s="75"/>
      <c r="J64" s="75"/>
      <c r="K64" s="75"/>
      <c r="L64" s="75"/>
      <c r="M64" s="7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</row>
    <row r="65" spans="1:118" ht="16" thickBot="1" x14ac:dyDescent="0.4">
      <c r="A65" s="37" t="s">
        <v>35</v>
      </c>
      <c r="B65" s="38">
        <v>5</v>
      </c>
      <c r="C65" s="81">
        <f t="shared" si="6"/>
        <v>0</v>
      </c>
      <c r="D65" s="48">
        <v>0</v>
      </c>
      <c r="E65" s="94"/>
      <c r="F65" s="75"/>
      <c r="G65" s="75"/>
      <c r="H65" s="75"/>
      <c r="I65" s="75"/>
      <c r="J65" s="75"/>
      <c r="K65" s="75"/>
      <c r="L65" s="75"/>
      <c r="M65" s="7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</row>
    <row r="66" spans="1:118" ht="26.5" thickBot="1" x14ac:dyDescent="0.4">
      <c r="A66" s="40" t="s">
        <v>24</v>
      </c>
      <c r="B66" s="41">
        <v>5</v>
      </c>
      <c r="C66" s="84">
        <f t="shared" si="6"/>
        <v>18.857142857142858</v>
      </c>
      <c r="D66" s="48">
        <v>94.285714285714292</v>
      </c>
      <c r="E66" s="95"/>
      <c r="F66" s="75"/>
      <c r="G66" s="75"/>
      <c r="H66" s="75"/>
      <c r="I66" s="75"/>
      <c r="J66" s="75"/>
      <c r="K66" s="75"/>
      <c r="L66" s="75"/>
      <c r="M66" s="7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</row>
    <row r="67" spans="1:118" s="2" customFormat="1" ht="31.25" customHeight="1" thickBot="1" x14ac:dyDescent="0.4">
      <c r="A67" s="91" t="s">
        <v>25</v>
      </c>
      <c r="B67" s="92"/>
      <c r="C67" s="92"/>
      <c r="D67" s="92"/>
      <c r="E67" s="22"/>
      <c r="F67" s="75"/>
      <c r="G67" s="75"/>
      <c r="H67" s="75"/>
      <c r="I67" s="75"/>
      <c r="J67" s="75"/>
      <c r="K67" s="75"/>
      <c r="L67" s="75"/>
      <c r="M67" s="7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</row>
    <row r="68" spans="1:118" ht="26.5" thickBot="1" x14ac:dyDescent="0.4">
      <c r="A68" s="35" t="s">
        <v>26</v>
      </c>
      <c r="B68" s="36">
        <v>7</v>
      </c>
      <c r="C68" s="80">
        <f t="shared" ref="C68:C75" si="7">D68/B68</f>
        <v>13.428571428571429</v>
      </c>
      <c r="D68" s="48">
        <v>94</v>
      </c>
      <c r="E68" s="93">
        <f>SUM(D68:D75)</f>
        <v>275.85714285714289</v>
      </c>
      <c r="F68" s="75"/>
      <c r="G68" s="75"/>
      <c r="H68" s="75"/>
      <c r="I68" s="75"/>
      <c r="J68" s="75"/>
      <c r="K68" s="75"/>
      <c r="L68" s="75"/>
      <c r="M68" s="7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</row>
    <row r="69" spans="1:118" ht="16" thickBot="1" x14ac:dyDescent="0.4">
      <c r="A69" s="37" t="s">
        <v>27</v>
      </c>
      <c r="B69" s="38">
        <v>7</v>
      </c>
      <c r="C69" s="81">
        <f t="shared" si="7"/>
        <v>7</v>
      </c>
      <c r="D69" s="48">
        <v>49</v>
      </c>
      <c r="E69" s="94"/>
      <c r="F69" s="75"/>
      <c r="G69" s="75"/>
      <c r="H69" s="75"/>
      <c r="I69" s="75"/>
      <c r="J69" s="75"/>
      <c r="K69" s="75"/>
      <c r="L69" s="75"/>
      <c r="M69" s="7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</row>
    <row r="70" spans="1:118" ht="16" thickBot="1" x14ac:dyDescent="0.4">
      <c r="A70" s="37" t="s">
        <v>28</v>
      </c>
      <c r="B70" s="38">
        <v>10</v>
      </c>
      <c r="C70" s="81">
        <f t="shared" si="7"/>
        <v>1.8571428571428572</v>
      </c>
      <c r="D70" s="48">
        <v>18.571428571428573</v>
      </c>
      <c r="E70" s="94"/>
      <c r="F70" s="75"/>
      <c r="G70" s="75"/>
      <c r="H70" s="75"/>
      <c r="I70" s="75"/>
      <c r="J70" s="75"/>
      <c r="K70" s="75"/>
      <c r="L70" s="75"/>
      <c r="M70" s="7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</row>
    <row r="71" spans="1:118" ht="16" thickBot="1" x14ac:dyDescent="0.4">
      <c r="A71" s="37" t="s">
        <v>59</v>
      </c>
      <c r="B71" s="38">
        <v>6</v>
      </c>
      <c r="C71" s="81">
        <f t="shared" si="7"/>
        <v>13.714285714285715</v>
      </c>
      <c r="D71" s="48">
        <v>82.285714285714292</v>
      </c>
      <c r="E71" s="94"/>
      <c r="F71" s="75"/>
      <c r="G71" s="75"/>
      <c r="H71" s="75"/>
      <c r="I71" s="75"/>
      <c r="J71" s="75"/>
      <c r="K71" s="75"/>
      <c r="L71" s="75"/>
      <c r="M71" s="7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</row>
    <row r="72" spans="1:118" ht="16" thickBot="1" x14ac:dyDescent="0.4">
      <c r="A72" s="37" t="s">
        <v>34</v>
      </c>
      <c r="B72" s="38">
        <v>4</v>
      </c>
      <c r="C72" s="81">
        <f t="shared" si="7"/>
        <v>8</v>
      </c>
      <c r="D72" s="48">
        <v>32</v>
      </c>
      <c r="E72" s="94"/>
      <c r="F72" s="75"/>
      <c r="G72" s="75"/>
      <c r="H72" s="75"/>
      <c r="I72" s="75"/>
      <c r="J72" s="75"/>
      <c r="K72" s="75"/>
      <c r="L72" s="75"/>
      <c r="M72" s="7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</row>
    <row r="73" spans="1:118" ht="16" thickBot="1" x14ac:dyDescent="0.4">
      <c r="A73" s="52" t="s">
        <v>57</v>
      </c>
      <c r="B73" s="53">
        <v>10</v>
      </c>
      <c r="C73" s="81">
        <f t="shared" si="7"/>
        <v>0</v>
      </c>
      <c r="D73" s="48">
        <v>0</v>
      </c>
      <c r="E73" s="94"/>
      <c r="F73" s="75"/>
      <c r="G73" s="75"/>
      <c r="H73" s="75"/>
      <c r="I73" s="75"/>
      <c r="J73" s="75"/>
      <c r="K73" s="75"/>
      <c r="L73" s="75"/>
      <c r="M73" s="7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</row>
    <row r="74" spans="1:118" ht="16" thickBot="1" x14ac:dyDescent="0.4">
      <c r="A74" s="5" t="s">
        <v>58</v>
      </c>
      <c r="B74" s="25">
        <v>10</v>
      </c>
      <c r="C74" s="81">
        <f t="shared" si="7"/>
        <v>0</v>
      </c>
      <c r="D74" s="48">
        <v>0</v>
      </c>
      <c r="E74" s="94"/>
      <c r="F74" s="75"/>
      <c r="G74" s="75"/>
      <c r="H74" s="75"/>
      <c r="I74" s="75"/>
      <c r="J74" s="75"/>
      <c r="K74" s="75"/>
      <c r="L74" s="75"/>
      <c r="M74" s="7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</row>
    <row r="75" spans="1:118" ht="16" thickBot="1" x14ac:dyDescent="0.4">
      <c r="A75" s="40" t="s">
        <v>51</v>
      </c>
      <c r="B75" s="41">
        <v>7</v>
      </c>
      <c r="C75" s="85">
        <f t="shared" si="7"/>
        <v>0</v>
      </c>
      <c r="D75" s="48">
        <v>0</v>
      </c>
      <c r="E75" s="95"/>
      <c r="F75" s="75"/>
      <c r="G75" s="75"/>
      <c r="H75" s="75"/>
      <c r="I75" s="75"/>
      <c r="J75" s="75"/>
      <c r="K75" s="75"/>
      <c r="L75" s="75"/>
      <c r="M75" s="7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</row>
    <row r="76" spans="1:118" x14ac:dyDescent="0.35">
      <c r="C76" s="78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</row>
    <row r="77" spans="1:118" x14ac:dyDescent="0.35">
      <c r="C77" s="78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</row>
    <row r="78" spans="1:118" x14ac:dyDescent="0.35">
      <c r="C78" s="78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</row>
    <row r="79" spans="1:118" x14ac:dyDescent="0.35">
      <c r="C79" s="78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</row>
    <row r="80" spans="1:118" x14ac:dyDescent="0.35"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</row>
    <row r="81" spans="6:118" x14ac:dyDescent="0.35"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</row>
    <row r="82" spans="6:118" x14ac:dyDescent="0.35"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</row>
    <row r="83" spans="6:118" x14ac:dyDescent="0.35"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</row>
    <row r="84" spans="6:118" x14ac:dyDescent="0.35"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</row>
    <row r="85" spans="6:118" x14ac:dyDescent="0.35"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</row>
    <row r="86" spans="6:118" x14ac:dyDescent="0.35"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</row>
    <row r="87" spans="6:118" x14ac:dyDescent="0.35"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</row>
    <row r="88" spans="6:118" x14ac:dyDescent="0.35"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</row>
    <row r="89" spans="6:118" x14ac:dyDescent="0.35"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</row>
    <row r="90" spans="6:118" x14ac:dyDescent="0.35"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</row>
    <row r="91" spans="6:118" x14ac:dyDescent="0.35"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</row>
    <row r="92" spans="6:118" x14ac:dyDescent="0.35"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</row>
    <row r="93" spans="6:118" x14ac:dyDescent="0.35"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</row>
    <row r="94" spans="6:118" x14ac:dyDescent="0.35"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</row>
    <row r="95" spans="6:118" x14ac:dyDescent="0.35"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</row>
    <row r="96" spans="6:118" x14ac:dyDescent="0.35"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</row>
    <row r="97" spans="6:118" x14ac:dyDescent="0.35"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</row>
    <row r="98" spans="6:118" x14ac:dyDescent="0.35"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</row>
    <row r="99" spans="6:118" x14ac:dyDescent="0.35"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</row>
    <row r="100" spans="6:118" x14ac:dyDescent="0.35"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</row>
    <row r="101" spans="6:118" x14ac:dyDescent="0.35"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</row>
    <row r="102" spans="6:118" x14ac:dyDescent="0.35"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</row>
    <row r="103" spans="6:118" x14ac:dyDescent="0.35"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</row>
    <row r="104" spans="6:118" x14ac:dyDescent="0.35"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</row>
  </sheetData>
  <mergeCells count="13">
    <mergeCell ref="E30:E35"/>
    <mergeCell ref="E42:E45"/>
    <mergeCell ref="A1:E1"/>
    <mergeCell ref="A6:D6"/>
    <mergeCell ref="E7:E17"/>
    <mergeCell ref="E19:E28"/>
    <mergeCell ref="A29:D29"/>
    <mergeCell ref="A62:D62"/>
    <mergeCell ref="E63:E66"/>
    <mergeCell ref="A67:D67"/>
    <mergeCell ref="E68:E75"/>
    <mergeCell ref="A47:D47"/>
    <mergeCell ref="E48:E61"/>
  </mergeCells>
  <pageMargins left="0.75" right="0.75" top="1" bottom="1" header="0.5" footer="0.5"/>
  <pageSetup paperSize="9" scale="4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Q104"/>
  <sheetViews>
    <sheetView zoomScale="70" zoomScaleNormal="70" zoomScaleSheetLayoutView="100" workbookViewId="0">
      <pane ySplit="1" topLeftCell="A2" activePane="bottomLeft" state="frozen"/>
      <selection pane="bottomLeft" activeCell="F1" sqref="F1:N1048576"/>
    </sheetView>
  </sheetViews>
  <sheetFormatPr defaultColWidth="11.1640625" defaultRowHeight="15.5" x14ac:dyDescent="0.35"/>
  <cols>
    <col min="1" max="1" width="114.5" style="5" bestFit="1" customWidth="1"/>
    <col min="2" max="2" width="8.6640625" style="25" customWidth="1"/>
    <col min="3" max="3" width="8.1640625" style="90" customWidth="1"/>
    <col min="4" max="4" width="8.5" style="25" customWidth="1"/>
    <col min="5" max="5" width="8.6640625" style="20" customWidth="1"/>
    <col min="6" max="12" width="6.58203125" customWidth="1"/>
  </cols>
  <sheetData>
    <row r="1" spans="1:121" x14ac:dyDescent="0.35">
      <c r="A1" s="102" t="s">
        <v>49</v>
      </c>
      <c r="B1" s="102"/>
      <c r="C1" s="102"/>
      <c r="D1" s="102"/>
      <c r="E1" s="102"/>
    </row>
    <row r="2" spans="1:121" x14ac:dyDescent="0.35">
      <c r="A2" s="54" t="s">
        <v>76</v>
      </c>
      <c r="C2" s="78"/>
    </row>
    <row r="3" spans="1:121" x14ac:dyDescent="0.35">
      <c r="A3" s="1" t="s">
        <v>29</v>
      </c>
      <c r="C3" s="78"/>
    </row>
    <row r="4" spans="1:121" ht="16" thickBot="1" x14ac:dyDescent="0.4">
      <c r="A4" s="1"/>
      <c r="C4" s="78"/>
      <c r="E4" s="27"/>
    </row>
    <row r="5" spans="1:121" s="28" customFormat="1" ht="26.5" thickBot="1" x14ac:dyDescent="0.4">
      <c r="A5" s="34" t="s">
        <v>33</v>
      </c>
      <c r="B5" s="32" t="s">
        <v>32</v>
      </c>
      <c r="C5" s="79" t="s">
        <v>31</v>
      </c>
      <c r="D5" s="32" t="s">
        <v>30</v>
      </c>
      <c r="E5" s="33"/>
      <c r="F5" s="73"/>
      <c r="G5" s="73"/>
      <c r="H5" s="73"/>
      <c r="I5" s="73"/>
      <c r="J5" s="73"/>
      <c r="K5" s="73"/>
      <c r="L5" s="73"/>
    </row>
    <row r="6" spans="1:121" s="4" customFormat="1" ht="37.25" customHeight="1" thickBot="1" x14ac:dyDescent="0.4">
      <c r="A6" s="103" t="s">
        <v>0</v>
      </c>
      <c r="B6" s="104"/>
      <c r="C6" s="104"/>
      <c r="D6" s="104"/>
      <c r="E6" s="29"/>
      <c r="F6" s="74"/>
      <c r="G6" s="74"/>
      <c r="H6" s="74"/>
      <c r="I6" s="74"/>
      <c r="J6" s="74"/>
      <c r="K6" s="74"/>
      <c r="L6" s="74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</row>
    <row r="7" spans="1:121" ht="16" thickBot="1" x14ac:dyDescent="0.4">
      <c r="A7" s="35" t="s">
        <v>68</v>
      </c>
      <c r="B7" s="48">
        <v>20</v>
      </c>
      <c r="C7" s="80">
        <f>D7/B7</f>
        <v>0.8571428571428571</v>
      </c>
      <c r="D7" s="48">
        <v>17.142857142857142</v>
      </c>
      <c r="E7" s="93">
        <f>SUM(D7:D17)</f>
        <v>411.42857142857139</v>
      </c>
      <c r="F7" s="75"/>
      <c r="G7" s="75"/>
      <c r="H7" s="75"/>
      <c r="I7" s="75"/>
      <c r="J7" s="75"/>
      <c r="K7" s="75"/>
      <c r="L7" s="75"/>
      <c r="M7" s="7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</row>
    <row r="8" spans="1:121" ht="16" thickBot="1" x14ac:dyDescent="0.4">
      <c r="A8" s="37" t="s">
        <v>43</v>
      </c>
      <c r="B8" s="38">
        <v>8</v>
      </c>
      <c r="C8" s="81">
        <f t="shared" ref="C8:C16" si="0">D8/B8</f>
        <v>6</v>
      </c>
      <c r="D8" s="48">
        <v>48</v>
      </c>
      <c r="E8" s="93"/>
      <c r="F8" s="75"/>
      <c r="G8" s="75"/>
      <c r="H8" s="75"/>
      <c r="I8" s="75"/>
      <c r="J8" s="75"/>
      <c r="K8" s="75"/>
      <c r="L8" s="75"/>
      <c r="M8" s="7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</row>
    <row r="9" spans="1:121" ht="16" thickBot="1" x14ac:dyDescent="0.4">
      <c r="A9" s="37" t="s">
        <v>50</v>
      </c>
      <c r="B9" s="38">
        <v>5</v>
      </c>
      <c r="C9" s="81">
        <f t="shared" si="0"/>
        <v>1.1428571428571428</v>
      </c>
      <c r="D9" s="48">
        <v>5.7142857142857144</v>
      </c>
      <c r="E9" s="93"/>
      <c r="F9" s="75"/>
      <c r="G9" s="75"/>
      <c r="H9" s="75"/>
      <c r="I9" s="75"/>
      <c r="J9" s="75"/>
      <c r="K9" s="75"/>
      <c r="L9" s="75"/>
      <c r="M9" s="7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</row>
    <row r="10" spans="1:121" ht="16" thickBot="1" x14ac:dyDescent="0.4">
      <c r="A10" s="37" t="s">
        <v>46</v>
      </c>
      <c r="B10" s="38">
        <v>2</v>
      </c>
      <c r="C10" s="81">
        <f t="shared" si="0"/>
        <v>11.714285714285714</v>
      </c>
      <c r="D10" s="48">
        <v>23.428571428571427</v>
      </c>
      <c r="E10" s="93"/>
      <c r="F10" s="75"/>
      <c r="G10" s="75"/>
      <c r="H10" s="75"/>
      <c r="I10" s="75"/>
      <c r="J10" s="75"/>
      <c r="K10" s="75"/>
      <c r="L10" s="75"/>
      <c r="M10" s="7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</row>
    <row r="11" spans="1:121" ht="16" thickBot="1" x14ac:dyDescent="0.4">
      <c r="A11" s="37" t="s">
        <v>70</v>
      </c>
      <c r="B11" s="38">
        <v>8</v>
      </c>
      <c r="C11" s="81">
        <f t="shared" si="0"/>
        <v>0</v>
      </c>
      <c r="D11" s="48">
        <v>0</v>
      </c>
      <c r="E11" s="93"/>
      <c r="F11" s="75"/>
      <c r="G11" s="75"/>
      <c r="H11" s="75"/>
      <c r="I11" s="75"/>
      <c r="J11" s="75"/>
      <c r="K11" s="75"/>
      <c r="L11" s="75"/>
      <c r="M11" s="7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</row>
    <row r="12" spans="1:121" ht="16" thickBot="1" x14ac:dyDescent="0.4">
      <c r="A12" s="37" t="s">
        <v>71</v>
      </c>
      <c r="B12" s="38">
        <v>3</v>
      </c>
      <c r="C12" s="81">
        <f t="shared" si="0"/>
        <v>77.142857142857139</v>
      </c>
      <c r="D12" s="48">
        <v>231.42857142857142</v>
      </c>
      <c r="E12" s="94"/>
      <c r="F12" s="75"/>
      <c r="G12" s="75"/>
      <c r="H12" s="75"/>
      <c r="I12" s="75"/>
      <c r="J12" s="75"/>
      <c r="K12" s="75"/>
      <c r="L12" s="75"/>
      <c r="M12" s="7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</row>
    <row r="13" spans="1:121" ht="16" thickBot="1" x14ac:dyDescent="0.4">
      <c r="A13" s="37" t="s">
        <v>72</v>
      </c>
      <c r="B13" s="38">
        <v>10</v>
      </c>
      <c r="C13" s="81">
        <f t="shared" si="0"/>
        <v>0</v>
      </c>
      <c r="D13" s="48">
        <v>0</v>
      </c>
      <c r="E13" s="94"/>
      <c r="F13" s="75"/>
      <c r="G13" s="75"/>
      <c r="H13" s="75"/>
      <c r="I13" s="75"/>
      <c r="J13" s="75"/>
      <c r="K13" s="75"/>
      <c r="L13" s="75"/>
      <c r="M13" s="7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</row>
    <row r="14" spans="1:121" ht="16" thickBot="1" x14ac:dyDescent="0.4">
      <c r="A14" s="37" t="s">
        <v>73</v>
      </c>
      <c r="B14" s="38">
        <v>4</v>
      </c>
      <c r="C14" s="81">
        <f t="shared" si="0"/>
        <v>11.428571428571429</v>
      </c>
      <c r="D14" s="48">
        <v>45.714285714285715</v>
      </c>
      <c r="E14" s="94"/>
      <c r="F14" s="75"/>
      <c r="G14" s="75"/>
      <c r="H14" s="75"/>
      <c r="I14" s="75"/>
      <c r="J14" s="75"/>
      <c r="K14" s="75"/>
      <c r="L14" s="75"/>
      <c r="M14" s="7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</row>
    <row r="15" spans="1:121" ht="16" thickBot="1" x14ac:dyDescent="0.4">
      <c r="A15" s="37" t="s">
        <v>74</v>
      </c>
      <c r="B15" s="38">
        <v>20</v>
      </c>
      <c r="C15" s="81">
        <f t="shared" si="0"/>
        <v>0</v>
      </c>
      <c r="D15" s="48">
        <v>0</v>
      </c>
      <c r="E15" s="94"/>
      <c r="F15" s="75"/>
      <c r="G15" s="75"/>
      <c r="H15" s="75"/>
      <c r="I15" s="75"/>
      <c r="J15" s="75"/>
      <c r="K15" s="75"/>
      <c r="L15" s="75"/>
      <c r="M15" s="7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</row>
    <row r="16" spans="1:121" ht="16" thickBot="1" x14ac:dyDescent="0.4">
      <c r="A16" s="37" t="s">
        <v>69</v>
      </c>
      <c r="B16" s="38">
        <v>8</v>
      </c>
      <c r="C16" s="81">
        <f t="shared" si="0"/>
        <v>0</v>
      </c>
      <c r="D16" s="48">
        <v>0</v>
      </c>
      <c r="E16" s="94"/>
      <c r="F16" s="75"/>
      <c r="G16" s="75"/>
      <c r="H16" s="75"/>
      <c r="I16" s="75"/>
      <c r="J16" s="75"/>
      <c r="K16" s="75"/>
      <c r="L16" s="75"/>
      <c r="M16" s="7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</row>
    <row r="17" spans="1:121" ht="16" thickBot="1" x14ac:dyDescent="0.4">
      <c r="A17" s="37" t="s">
        <v>75</v>
      </c>
      <c r="B17" s="49"/>
      <c r="C17" s="82"/>
      <c r="D17" s="48">
        <v>40</v>
      </c>
      <c r="E17" s="95"/>
      <c r="F17" s="75"/>
      <c r="G17" s="75"/>
      <c r="H17" s="75"/>
      <c r="I17" s="75"/>
      <c r="J17" s="75"/>
      <c r="K17" s="75"/>
      <c r="L17" s="75"/>
      <c r="M17" s="7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</row>
    <row r="18" spans="1:121" s="4" customFormat="1" ht="16" thickBot="1" x14ac:dyDescent="0.4">
      <c r="A18" s="7" t="s">
        <v>1</v>
      </c>
      <c r="B18" s="26"/>
      <c r="C18" s="83"/>
      <c r="D18" s="26"/>
      <c r="E18" s="21"/>
      <c r="F18" s="75"/>
      <c r="G18" s="75"/>
      <c r="H18" s="75"/>
      <c r="I18" s="75"/>
      <c r="J18" s="75"/>
      <c r="K18" s="75"/>
      <c r="L18" s="75"/>
      <c r="M18" s="77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</row>
    <row r="19" spans="1:121" ht="16" thickBot="1" x14ac:dyDescent="0.4">
      <c r="A19" s="35" t="s">
        <v>37</v>
      </c>
      <c r="B19" s="36">
        <v>10</v>
      </c>
      <c r="C19" s="80">
        <f t="shared" ref="C19:C35" si="1">D19/B19</f>
        <v>0.2857142857142857</v>
      </c>
      <c r="D19" s="48">
        <v>2.8571428571428572</v>
      </c>
      <c r="E19" s="93">
        <f>SUM(D19:D28)</f>
        <v>116.85714285714286</v>
      </c>
      <c r="F19" s="75"/>
      <c r="G19" s="75"/>
      <c r="H19" s="75"/>
      <c r="I19" s="75"/>
      <c r="J19" s="75"/>
      <c r="K19" s="75"/>
      <c r="L19" s="75"/>
      <c r="M19" s="7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</row>
    <row r="20" spans="1:121" ht="16" thickBot="1" x14ac:dyDescent="0.4">
      <c r="A20" s="37" t="s">
        <v>38</v>
      </c>
      <c r="B20" s="38">
        <v>6</v>
      </c>
      <c r="C20" s="81">
        <f t="shared" si="1"/>
        <v>7</v>
      </c>
      <c r="D20" s="48">
        <v>42</v>
      </c>
      <c r="E20" s="94"/>
      <c r="F20" s="75"/>
      <c r="G20" s="75"/>
      <c r="H20" s="75"/>
      <c r="I20" s="75"/>
      <c r="J20" s="75"/>
      <c r="K20" s="75"/>
      <c r="L20" s="75"/>
      <c r="M20" s="7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</row>
    <row r="21" spans="1:121" ht="16" thickBot="1" x14ac:dyDescent="0.4">
      <c r="A21" s="37" t="s">
        <v>44</v>
      </c>
      <c r="B21" s="38">
        <v>3</v>
      </c>
      <c r="C21" s="81">
        <f t="shared" si="1"/>
        <v>24</v>
      </c>
      <c r="D21" s="48">
        <v>72</v>
      </c>
      <c r="E21" s="94"/>
      <c r="F21" s="75"/>
      <c r="G21" s="75"/>
      <c r="H21" s="75"/>
      <c r="I21" s="75"/>
      <c r="J21" s="75"/>
      <c r="K21" s="75"/>
      <c r="L21" s="75"/>
      <c r="M21" s="7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</row>
    <row r="22" spans="1:121" ht="16" thickBot="1" x14ac:dyDescent="0.4">
      <c r="A22" s="37" t="s">
        <v>45</v>
      </c>
      <c r="B22" s="38">
        <v>6</v>
      </c>
      <c r="C22" s="81">
        <f t="shared" si="1"/>
        <v>0</v>
      </c>
      <c r="D22" s="48">
        <v>0</v>
      </c>
      <c r="E22" s="94"/>
      <c r="F22" s="75"/>
      <c r="G22" s="75"/>
      <c r="H22" s="75"/>
      <c r="I22" s="75"/>
      <c r="J22" s="75"/>
      <c r="K22" s="75"/>
      <c r="L22" s="75"/>
      <c r="M22" s="7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</row>
    <row r="23" spans="1:121" ht="16" thickBot="1" x14ac:dyDescent="0.4">
      <c r="A23" s="37" t="s">
        <v>2</v>
      </c>
      <c r="B23" s="38">
        <v>8</v>
      </c>
      <c r="C23" s="81">
        <f t="shared" si="1"/>
        <v>0</v>
      </c>
      <c r="D23" s="48">
        <v>0</v>
      </c>
      <c r="E23" s="94"/>
      <c r="F23" s="75"/>
      <c r="G23" s="75"/>
      <c r="H23" s="75"/>
      <c r="I23" s="75"/>
      <c r="J23" s="75"/>
      <c r="K23" s="75"/>
      <c r="L23" s="75"/>
      <c r="M23" s="7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</row>
    <row r="24" spans="1:121" ht="16" thickBot="1" x14ac:dyDescent="0.4">
      <c r="A24" s="39" t="s">
        <v>3</v>
      </c>
      <c r="B24" s="38"/>
      <c r="C24" s="81"/>
      <c r="D24" s="48">
        <v>0</v>
      </c>
      <c r="E24" s="94"/>
      <c r="F24" s="75"/>
      <c r="G24" s="75"/>
      <c r="H24" s="75"/>
      <c r="I24" s="75"/>
      <c r="J24" s="75"/>
      <c r="K24" s="75"/>
      <c r="L24" s="75"/>
      <c r="M24" s="7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</row>
    <row r="25" spans="1:121" ht="16" thickBot="1" x14ac:dyDescent="0.4">
      <c r="A25" s="37" t="s">
        <v>4</v>
      </c>
      <c r="B25" s="38">
        <v>2</v>
      </c>
      <c r="C25" s="81">
        <f t="shared" si="1"/>
        <v>0</v>
      </c>
      <c r="D25" s="48">
        <v>0</v>
      </c>
      <c r="E25" s="94"/>
      <c r="F25" s="75"/>
      <c r="G25" s="75"/>
      <c r="H25" s="75"/>
      <c r="I25" s="75"/>
      <c r="J25" s="75"/>
      <c r="K25" s="75"/>
      <c r="L25" s="75"/>
      <c r="M25" s="7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</row>
    <row r="26" spans="1:121" ht="16" thickBot="1" x14ac:dyDescent="0.4">
      <c r="A26" s="37" t="s">
        <v>5</v>
      </c>
      <c r="B26" s="38">
        <v>3</v>
      </c>
      <c r="C26" s="81">
        <f t="shared" si="1"/>
        <v>0</v>
      </c>
      <c r="D26" s="48">
        <v>0</v>
      </c>
      <c r="E26" s="94"/>
      <c r="F26" s="75"/>
      <c r="G26" s="75"/>
      <c r="H26" s="75"/>
      <c r="I26" s="75"/>
      <c r="J26" s="75"/>
      <c r="K26" s="75"/>
      <c r="L26" s="75"/>
      <c r="M26" s="7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</row>
    <row r="27" spans="1:121" ht="16" thickBot="1" x14ac:dyDescent="0.4">
      <c r="A27" s="37" t="s">
        <v>6</v>
      </c>
      <c r="B27" s="38">
        <v>6</v>
      </c>
      <c r="C27" s="81">
        <f t="shared" si="1"/>
        <v>0</v>
      </c>
      <c r="D27" s="48">
        <v>0</v>
      </c>
      <c r="E27" s="94"/>
      <c r="F27" s="75"/>
      <c r="G27" s="75"/>
      <c r="H27" s="75"/>
      <c r="I27" s="75"/>
      <c r="J27" s="75"/>
      <c r="K27" s="75"/>
      <c r="L27" s="75"/>
      <c r="M27" s="7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</row>
    <row r="28" spans="1:121" ht="16" thickBot="1" x14ac:dyDescent="0.4">
      <c r="A28" s="40" t="s">
        <v>7</v>
      </c>
      <c r="B28" s="41">
        <v>8</v>
      </c>
      <c r="C28" s="84">
        <f t="shared" si="1"/>
        <v>0</v>
      </c>
      <c r="D28" s="48">
        <v>0</v>
      </c>
      <c r="E28" s="95"/>
      <c r="F28" s="75"/>
      <c r="G28" s="75"/>
      <c r="H28" s="75"/>
      <c r="I28" s="75"/>
      <c r="J28" s="75"/>
      <c r="K28" s="75"/>
      <c r="L28" s="75"/>
      <c r="M28" s="7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</row>
    <row r="29" spans="1:121" s="2" customFormat="1" ht="61.25" customHeight="1" thickBot="1" x14ac:dyDescent="0.4">
      <c r="A29" s="91" t="s">
        <v>36</v>
      </c>
      <c r="B29" s="92"/>
      <c r="C29" s="92"/>
      <c r="D29" s="92"/>
      <c r="E29" s="22"/>
      <c r="F29" s="75"/>
      <c r="G29" s="75"/>
      <c r="H29" s="75"/>
      <c r="I29" s="75"/>
      <c r="J29" s="75"/>
      <c r="K29" s="75"/>
      <c r="L29" s="75"/>
      <c r="M29" s="7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</row>
    <row r="30" spans="1:121" ht="16" thickBot="1" x14ac:dyDescent="0.4">
      <c r="A30" s="37" t="s">
        <v>39</v>
      </c>
      <c r="B30" s="38">
        <v>10</v>
      </c>
      <c r="C30" s="81">
        <f t="shared" si="1"/>
        <v>0</v>
      </c>
      <c r="D30" s="48">
        <v>0</v>
      </c>
      <c r="E30" s="93">
        <f>SUM(D30:D35)</f>
        <v>133.71428571428572</v>
      </c>
      <c r="F30" s="75"/>
      <c r="G30" s="75"/>
      <c r="H30" s="75"/>
      <c r="I30" s="75"/>
      <c r="J30" s="75"/>
      <c r="K30" s="75"/>
      <c r="L30" s="75"/>
      <c r="M30" s="7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</row>
    <row r="31" spans="1:121" ht="16" thickBot="1" x14ac:dyDescent="0.4">
      <c r="A31" s="37" t="s">
        <v>66</v>
      </c>
      <c r="B31" s="38">
        <v>6</v>
      </c>
      <c r="C31" s="81">
        <f t="shared" si="1"/>
        <v>9</v>
      </c>
      <c r="D31" s="48">
        <v>54</v>
      </c>
      <c r="E31" s="93"/>
      <c r="F31" s="75"/>
      <c r="G31" s="75"/>
      <c r="H31" s="75"/>
      <c r="I31" s="75"/>
      <c r="J31" s="75"/>
      <c r="K31" s="75"/>
      <c r="L31" s="75"/>
      <c r="M31" s="7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</row>
    <row r="32" spans="1:121" ht="16" thickBot="1" x14ac:dyDescent="0.4">
      <c r="A32" s="37" t="s">
        <v>67</v>
      </c>
      <c r="B32" s="38">
        <v>6</v>
      </c>
      <c r="C32" s="81">
        <f t="shared" si="1"/>
        <v>0</v>
      </c>
      <c r="D32" s="48">
        <v>0</v>
      </c>
      <c r="E32" s="93"/>
      <c r="F32" s="75"/>
      <c r="G32" s="75"/>
      <c r="H32" s="75"/>
      <c r="I32" s="75"/>
      <c r="J32" s="75"/>
      <c r="K32" s="75"/>
      <c r="L32" s="75"/>
      <c r="M32" s="7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</row>
    <row r="33" spans="1:121" ht="16" thickBot="1" x14ac:dyDescent="0.4">
      <c r="A33" s="37" t="s">
        <v>40</v>
      </c>
      <c r="B33" s="38">
        <v>3</v>
      </c>
      <c r="C33" s="81">
        <f t="shared" si="1"/>
        <v>2.5714285714285716</v>
      </c>
      <c r="D33" s="48">
        <v>7.7142857142857144</v>
      </c>
      <c r="E33" s="93"/>
      <c r="F33" s="75"/>
      <c r="G33" s="75"/>
      <c r="H33" s="75"/>
      <c r="I33" s="75"/>
      <c r="J33" s="75"/>
      <c r="K33" s="75"/>
      <c r="L33" s="75"/>
      <c r="M33" s="7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</row>
    <row r="34" spans="1:121" ht="16" thickBot="1" x14ac:dyDescent="0.4">
      <c r="A34" s="37" t="s">
        <v>41</v>
      </c>
      <c r="B34" s="38">
        <v>5</v>
      </c>
      <c r="C34" s="81">
        <f t="shared" si="1"/>
        <v>0</v>
      </c>
      <c r="D34" s="48">
        <v>0</v>
      </c>
      <c r="E34" s="93"/>
      <c r="F34" s="75"/>
      <c r="G34" s="75"/>
      <c r="H34" s="75"/>
      <c r="I34" s="75"/>
      <c r="J34" s="75"/>
      <c r="K34" s="75"/>
      <c r="L34" s="75"/>
      <c r="M34" s="7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</row>
    <row r="35" spans="1:121" ht="16" thickBot="1" x14ac:dyDescent="0.4">
      <c r="A35" s="37" t="s">
        <v>42</v>
      </c>
      <c r="B35" s="38">
        <v>4</v>
      </c>
      <c r="C35" s="85">
        <f t="shared" si="1"/>
        <v>18</v>
      </c>
      <c r="D35" s="48">
        <v>72</v>
      </c>
      <c r="E35" s="93"/>
      <c r="F35" s="75"/>
      <c r="G35" s="75"/>
      <c r="H35" s="75"/>
      <c r="I35" s="75"/>
      <c r="J35" s="75"/>
      <c r="K35" s="75"/>
      <c r="L35" s="75"/>
      <c r="M35" s="7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</row>
    <row r="36" spans="1:121" s="3" customFormat="1" ht="16" thickBot="1" x14ac:dyDescent="0.4">
      <c r="A36" s="42" t="s">
        <v>8</v>
      </c>
      <c r="B36" s="43"/>
      <c r="C36" s="86"/>
      <c r="D36" s="43"/>
      <c r="E36" s="23"/>
      <c r="F36" s="75"/>
      <c r="G36" s="75"/>
      <c r="H36" s="75"/>
      <c r="I36" s="75"/>
      <c r="J36" s="75"/>
      <c r="K36" s="75"/>
      <c r="L36" s="75"/>
      <c r="M36" s="7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</row>
    <row r="37" spans="1:121" s="2" customFormat="1" ht="16" thickBot="1" x14ac:dyDescent="0.4">
      <c r="A37" s="7" t="s">
        <v>60</v>
      </c>
      <c r="B37" s="26"/>
      <c r="C37" s="83"/>
      <c r="D37" s="26"/>
      <c r="E37" s="22"/>
      <c r="F37" s="75"/>
      <c r="G37" s="75"/>
      <c r="H37" s="75"/>
      <c r="I37" s="75"/>
      <c r="J37" s="75"/>
      <c r="K37" s="75"/>
      <c r="L37" s="75"/>
      <c r="M37" s="7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</row>
    <row r="38" spans="1:121" ht="16" thickBot="1" x14ac:dyDescent="0.4">
      <c r="A38" s="35" t="s">
        <v>56</v>
      </c>
      <c r="B38" s="36">
        <v>4</v>
      </c>
      <c r="C38" s="80">
        <f t="shared" ref="C38" si="2">D38/B38</f>
        <v>31.071428571428573</v>
      </c>
      <c r="D38" s="48">
        <v>124.28571428571429</v>
      </c>
      <c r="E38" s="69">
        <f>SUM(D38:D38)</f>
        <v>124.28571428571429</v>
      </c>
      <c r="F38" s="75"/>
      <c r="G38" s="75"/>
      <c r="H38" s="75"/>
      <c r="I38" s="75"/>
      <c r="J38" s="75"/>
      <c r="K38" s="75"/>
      <c r="L38" s="75"/>
      <c r="M38" s="7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</row>
    <row r="39" spans="1:121" s="2" customFormat="1" ht="28.25" customHeight="1" thickBot="1" x14ac:dyDescent="0.4">
      <c r="A39" s="7" t="s">
        <v>47</v>
      </c>
      <c r="B39" s="26"/>
      <c r="C39" s="83"/>
      <c r="D39" s="26"/>
      <c r="E39" s="22"/>
      <c r="F39" s="75"/>
      <c r="G39" s="75"/>
      <c r="H39" s="75"/>
      <c r="I39" s="75"/>
      <c r="J39" s="75"/>
      <c r="K39" s="75"/>
      <c r="L39" s="75"/>
      <c r="M39" s="7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</row>
    <row r="40" spans="1:121" ht="26.5" thickBot="1" x14ac:dyDescent="0.4">
      <c r="A40" s="44" t="s">
        <v>9</v>
      </c>
      <c r="B40" s="45">
        <v>4</v>
      </c>
      <c r="C40" s="87">
        <f t="shared" ref="C40" si="3">D40/B40</f>
        <v>24.321428571428573</v>
      </c>
      <c r="D40" s="48">
        <v>97.285714285714292</v>
      </c>
      <c r="E40" s="70">
        <f>D40</f>
        <v>97.285714285714292</v>
      </c>
      <c r="F40" s="75"/>
      <c r="G40" s="75"/>
      <c r="H40" s="75"/>
      <c r="I40" s="75"/>
      <c r="J40" s="75"/>
      <c r="K40" s="75"/>
      <c r="L40" s="75"/>
      <c r="M40" s="7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</row>
    <row r="41" spans="1:121" s="2" customFormat="1" ht="16" thickBot="1" x14ac:dyDescent="0.4">
      <c r="A41" s="7" t="s">
        <v>61</v>
      </c>
      <c r="B41" s="26"/>
      <c r="C41" s="83"/>
      <c r="D41" s="26"/>
      <c r="E41" s="22"/>
      <c r="F41" s="75"/>
      <c r="G41" s="75"/>
      <c r="H41" s="75"/>
      <c r="I41" s="75"/>
      <c r="J41" s="75"/>
      <c r="K41" s="75"/>
      <c r="L41" s="75"/>
      <c r="M41" s="7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</row>
    <row r="42" spans="1:121" ht="15.75" customHeight="1" thickBot="1" x14ac:dyDescent="0.4">
      <c r="A42" s="51" t="s">
        <v>62</v>
      </c>
      <c r="B42" s="38"/>
      <c r="C42" s="88"/>
      <c r="D42" s="48">
        <v>20</v>
      </c>
      <c r="E42" s="93">
        <f>SUM(D42:D45)</f>
        <v>181</v>
      </c>
      <c r="F42" s="75"/>
      <c r="G42" s="75"/>
      <c r="H42" s="75"/>
      <c r="I42" s="75"/>
      <c r="J42" s="75"/>
      <c r="K42" s="75"/>
      <c r="L42" s="75"/>
      <c r="M42" s="7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</row>
    <row r="43" spans="1:121" ht="15.75" customHeight="1" thickBot="1" x14ac:dyDescent="0.4">
      <c r="A43" s="37" t="s">
        <v>65</v>
      </c>
      <c r="B43" s="38">
        <v>4</v>
      </c>
      <c r="C43" s="81">
        <f t="shared" ref="C43:C45" si="4">D43/B43</f>
        <v>12.857142857142858</v>
      </c>
      <c r="D43" s="48">
        <v>51.428571428571431</v>
      </c>
      <c r="E43" s="93"/>
      <c r="F43" s="75"/>
      <c r="G43" s="75"/>
      <c r="H43" s="75"/>
      <c r="I43" s="75"/>
      <c r="J43" s="75"/>
      <c r="K43" s="75"/>
      <c r="L43" s="75"/>
      <c r="M43" s="7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</row>
    <row r="44" spans="1:121" ht="16" thickBot="1" x14ac:dyDescent="0.4">
      <c r="A44" s="37" t="s">
        <v>63</v>
      </c>
      <c r="B44" s="38">
        <v>30</v>
      </c>
      <c r="C44" s="81">
        <f t="shared" si="4"/>
        <v>0.98571428571428577</v>
      </c>
      <c r="D44" s="48">
        <v>29.571428571428573</v>
      </c>
      <c r="E44" s="93"/>
      <c r="F44" s="75"/>
      <c r="G44" s="75"/>
      <c r="H44" s="75"/>
      <c r="I44" s="75"/>
      <c r="J44" s="75"/>
      <c r="K44" s="75"/>
      <c r="L44" s="75"/>
      <c r="M44" s="7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</row>
    <row r="45" spans="1:121" ht="39.5" thickBot="1" x14ac:dyDescent="0.4">
      <c r="A45" s="40" t="s">
        <v>64</v>
      </c>
      <c r="B45" s="41">
        <v>4</v>
      </c>
      <c r="C45" s="84">
        <f t="shared" si="4"/>
        <v>20</v>
      </c>
      <c r="D45" s="48">
        <v>80</v>
      </c>
      <c r="E45" s="105"/>
      <c r="F45" s="75"/>
      <c r="G45" s="75"/>
      <c r="H45" s="75"/>
      <c r="I45" s="75"/>
      <c r="J45" s="75"/>
      <c r="K45" s="75"/>
      <c r="L45" s="75"/>
      <c r="M45" s="7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</row>
    <row r="46" spans="1:121" ht="16" thickBot="1" x14ac:dyDescent="0.4">
      <c r="A46" s="46" t="s">
        <v>10</v>
      </c>
      <c r="B46" s="47"/>
      <c r="C46" s="89"/>
      <c r="D46" s="47"/>
      <c r="E46" s="24"/>
      <c r="F46" s="75"/>
      <c r="G46" s="75"/>
      <c r="H46" s="75"/>
      <c r="I46" s="75"/>
      <c r="J46" s="75"/>
      <c r="K46" s="75"/>
      <c r="L46" s="75"/>
      <c r="M46" s="7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</row>
    <row r="47" spans="1:121" s="2" customFormat="1" ht="32" customHeight="1" thickBot="1" x14ac:dyDescent="0.4">
      <c r="A47" s="96" t="s">
        <v>11</v>
      </c>
      <c r="B47" s="97"/>
      <c r="C47" s="92"/>
      <c r="D47" s="97"/>
      <c r="E47" s="22"/>
      <c r="F47" s="75"/>
      <c r="G47" s="75"/>
      <c r="H47" s="75"/>
      <c r="I47" s="75"/>
      <c r="J47" s="75"/>
      <c r="K47" s="75"/>
      <c r="L47" s="75"/>
      <c r="M47" s="7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</row>
    <row r="48" spans="1:121" ht="16" thickBot="1" x14ac:dyDescent="0.4">
      <c r="A48" s="37" t="s">
        <v>12</v>
      </c>
      <c r="B48" s="38">
        <v>40</v>
      </c>
      <c r="C48" s="81">
        <f t="shared" ref="C48:C61" si="5">D48/B48</f>
        <v>0</v>
      </c>
      <c r="D48" s="48">
        <v>0</v>
      </c>
      <c r="E48" s="93">
        <f>SUM(D48:D61)</f>
        <v>236.57142857142856</v>
      </c>
      <c r="F48" s="75"/>
      <c r="G48" s="75"/>
      <c r="H48" s="75"/>
      <c r="I48" s="75"/>
      <c r="J48" s="75"/>
      <c r="K48" s="75"/>
      <c r="L48" s="75"/>
      <c r="M48" s="7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</row>
    <row r="49" spans="1:121" ht="16" thickBot="1" x14ac:dyDescent="0.4">
      <c r="A49" s="37" t="s">
        <v>13</v>
      </c>
      <c r="B49" s="38">
        <v>35</v>
      </c>
      <c r="C49" s="81">
        <f t="shared" si="5"/>
        <v>0</v>
      </c>
      <c r="D49" s="48">
        <v>0</v>
      </c>
      <c r="E49" s="94"/>
      <c r="F49" s="75"/>
      <c r="G49" s="75"/>
      <c r="H49" s="75"/>
      <c r="I49" s="75"/>
      <c r="J49" s="75"/>
      <c r="K49" s="75"/>
      <c r="L49" s="75"/>
      <c r="M49" s="7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</row>
    <row r="50" spans="1:121" ht="16" thickBot="1" x14ac:dyDescent="0.4">
      <c r="A50" s="37" t="s">
        <v>14</v>
      </c>
      <c r="B50" s="38">
        <v>30</v>
      </c>
      <c r="C50" s="81">
        <f t="shared" si="5"/>
        <v>0</v>
      </c>
      <c r="D50" s="48">
        <v>0</v>
      </c>
      <c r="E50" s="94"/>
      <c r="F50" s="75"/>
      <c r="G50" s="75"/>
      <c r="H50" s="75"/>
      <c r="I50" s="75"/>
      <c r="J50" s="75"/>
      <c r="K50" s="75"/>
      <c r="L50" s="75"/>
      <c r="M50" s="7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</row>
    <row r="51" spans="1:121" ht="26.5" thickBot="1" x14ac:dyDescent="0.4">
      <c r="A51" s="37" t="s">
        <v>15</v>
      </c>
      <c r="B51" s="38">
        <v>24</v>
      </c>
      <c r="C51" s="81">
        <f t="shared" si="5"/>
        <v>0</v>
      </c>
      <c r="D51" s="48">
        <v>0</v>
      </c>
      <c r="E51" s="94"/>
      <c r="F51" s="75"/>
      <c r="G51" s="75"/>
      <c r="H51" s="75"/>
      <c r="I51" s="75"/>
      <c r="J51" s="75"/>
      <c r="K51" s="75"/>
      <c r="L51" s="75"/>
      <c r="M51" s="7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</row>
    <row r="52" spans="1:121" ht="16" thickBot="1" x14ac:dyDescent="0.4">
      <c r="A52" s="37" t="s">
        <v>16</v>
      </c>
      <c r="B52" s="38">
        <v>10</v>
      </c>
      <c r="C52" s="81">
        <f t="shared" si="5"/>
        <v>1.7142857142857142</v>
      </c>
      <c r="D52" s="48">
        <v>17.142857142857142</v>
      </c>
      <c r="E52" s="94"/>
      <c r="F52" s="75"/>
      <c r="G52" s="75"/>
      <c r="H52" s="75"/>
      <c r="I52" s="75"/>
      <c r="J52" s="75"/>
      <c r="K52" s="75"/>
      <c r="L52" s="75"/>
      <c r="M52" s="7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</row>
    <row r="53" spans="1:121" ht="16" thickBot="1" x14ac:dyDescent="0.4">
      <c r="A53" s="37" t="s">
        <v>17</v>
      </c>
      <c r="B53" s="38">
        <v>9</v>
      </c>
      <c r="C53" s="81">
        <f t="shared" si="5"/>
        <v>0</v>
      </c>
      <c r="D53" s="48">
        <v>0</v>
      </c>
      <c r="E53" s="94"/>
      <c r="F53" s="75"/>
      <c r="G53" s="75"/>
      <c r="H53" s="75"/>
      <c r="I53" s="75"/>
      <c r="J53" s="75"/>
      <c r="K53" s="75"/>
      <c r="L53" s="75"/>
      <c r="M53" s="7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</row>
    <row r="54" spans="1:121" ht="16" thickBot="1" x14ac:dyDescent="0.4">
      <c r="A54" s="37" t="s">
        <v>18</v>
      </c>
      <c r="B54" s="38">
        <v>20</v>
      </c>
      <c r="C54" s="81">
        <f t="shared" si="5"/>
        <v>4.2857142857142856</v>
      </c>
      <c r="D54" s="48">
        <v>85.714285714285708</v>
      </c>
      <c r="E54" s="94"/>
      <c r="F54" s="75"/>
      <c r="G54" s="75"/>
      <c r="H54" s="75"/>
      <c r="I54" s="75"/>
      <c r="J54" s="75"/>
      <c r="K54" s="75"/>
      <c r="L54" s="75"/>
      <c r="M54" s="7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</row>
    <row r="55" spans="1:121" ht="16" thickBot="1" x14ac:dyDescent="0.4">
      <c r="A55" s="37" t="s">
        <v>48</v>
      </c>
      <c r="B55" s="38">
        <v>15</v>
      </c>
      <c r="C55" s="81">
        <f t="shared" si="5"/>
        <v>1.1428571428571428</v>
      </c>
      <c r="D55" s="48">
        <v>17.142857142857142</v>
      </c>
      <c r="E55" s="94"/>
      <c r="F55" s="75"/>
      <c r="G55" s="75"/>
      <c r="H55" s="75"/>
      <c r="I55" s="75"/>
      <c r="J55" s="75"/>
      <c r="K55" s="75"/>
      <c r="L55" s="75"/>
      <c r="M55" s="7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</row>
    <row r="56" spans="1:121" ht="16" thickBot="1" x14ac:dyDescent="0.4">
      <c r="A56" s="37" t="s">
        <v>19</v>
      </c>
      <c r="B56" s="38">
        <v>20</v>
      </c>
      <c r="C56" s="81">
        <f t="shared" si="5"/>
        <v>5.1428571428571432</v>
      </c>
      <c r="D56" s="48">
        <v>102.85714285714286</v>
      </c>
      <c r="E56" s="94"/>
      <c r="F56" s="75"/>
      <c r="G56" s="75"/>
      <c r="H56" s="75"/>
      <c r="I56" s="75"/>
      <c r="J56" s="75"/>
      <c r="K56" s="75"/>
      <c r="L56" s="75"/>
      <c r="M56" s="7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</row>
    <row r="57" spans="1:121" ht="16" thickBot="1" x14ac:dyDescent="0.4">
      <c r="A57" s="37" t="s">
        <v>20</v>
      </c>
      <c r="B57" s="38">
        <v>12</v>
      </c>
      <c r="C57" s="81">
        <f t="shared" si="5"/>
        <v>1.1428571428571428</v>
      </c>
      <c r="D57" s="48">
        <v>13.714285714285714</v>
      </c>
      <c r="E57" s="94"/>
      <c r="F57" s="75"/>
      <c r="G57" s="75"/>
      <c r="H57" s="75"/>
      <c r="I57" s="75"/>
      <c r="J57" s="75"/>
      <c r="K57" s="75"/>
      <c r="L57" s="75"/>
      <c r="M57" s="7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</row>
    <row r="58" spans="1:121" ht="16" thickBot="1" x14ac:dyDescent="0.4">
      <c r="A58" s="37" t="s">
        <v>55</v>
      </c>
      <c r="B58" s="38">
        <v>9</v>
      </c>
      <c r="C58" s="81">
        <f t="shared" si="5"/>
        <v>0</v>
      </c>
      <c r="D58" s="48">
        <v>0</v>
      </c>
      <c r="E58" s="94"/>
      <c r="F58" s="75"/>
      <c r="G58" s="75"/>
      <c r="H58" s="75"/>
      <c r="I58" s="75"/>
      <c r="J58" s="75"/>
      <c r="K58" s="75"/>
      <c r="L58" s="75"/>
      <c r="M58" s="7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</row>
    <row r="59" spans="1:121" ht="16" thickBot="1" x14ac:dyDescent="0.4">
      <c r="A59" s="37" t="s">
        <v>52</v>
      </c>
      <c r="B59" s="38">
        <v>10</v>
      </c>
      <c r="C59" s="81">
        <f t="shared" si="5"/>
        <v>0</v>
      </c>
      <c r="D59" s="48">
        <v>0</v>
      </c>
      <c r="E59" s="94"/>
      <c r="F59" s="75"/>
      <c r="G59" s="75"/>
      <c r="H59" s="75"/>
      <c r="I59" s="75"/>
      <c r="J59" s="75"/>
      <c r="K59" s="75"/>
      <c r="L59" s="75"/>
      <c r="M59" s="7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</row>
    <row r="60" spans="1:121" ht="16" thickBot="1" x14ac:dyDescent="0.4">
      <c r="A60" s="37" t="s">
        <v>53</v>
      </c>
      <c r="B60" s="38">
        <v>8</v>
      </c>
      <c r="C60" s="81">
        <f t="shared" si="5"/>
        <v>0</v>
      </c>
      <c r="D60" s="48">
        <v>0</v>
      </c>
      <c r="E60" s="94"/>
      <c r="F60" s="75"/>
      <c r="G60" s="75"/>
      <c r="H60" s="75"/>
      <c r="I60" s="75"/>
      <c r="J60" s="75"/>
      <c r="K60" s="75"/>
      <c r="L60" s="75"/>
      <c r="M60" s="7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</row>
    <row r="61" spans="1:121" ht="16" thickBot="1" x14ac:dyDescent="0.4">
      <c r="A61" s="40" t="s">
        <v>54</v>
      </c>
      <c r="B61" s="41">
        <v>8</v>
      </c>
      <c r="C61" s="84">
        <f t="shared" si="5"/>
        <v>0</v>
      </c>
      <c r="D61" s="48">
        <v>0</v>
      </c>
      <c r="E61" s="95"/>
      <c r="F61" s="75"/>
      <c r="G61" s="75"/>
      <c r="H61" s="75"/>
      <c r="I61" s="75"/>
      <c r="J61" s="75"/>
      <c r="K61" s="75"/>
      <c r="L61" s="75"/>
      <c r="M61" s="7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</row>
    <row r="62" spans="1:121" s="2" customFormat="1" ht="16" customHeight="1" thickBot="1" x14ac:dyDescent="0.4">
      <c r="A62" s="91" t="s">
        <v>21</v>
      </c>
      <c r="B62" s="92"/>
      <c r="C62" s="92"/>
      <c r="D62" s="92"/>
      <c r="E62" s="22"/>
      <c r="F62" s="75"/>
      <c r="G62" s="75"/>
      <c r="H62" s="75"/>
      <c r="I62" s="75"/>
      <c r="J62" s="75"/>
      <c r="K62" s="75"/>
      <c r="L62" s="75"/>
      <c r="M62" s="7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</row>
    <row r="63" spans="1:121" ht="16" thickBot="1" x14ac:dyDescent="0.4">
      <c r="A63" s="35" t="s">
        <v>22</v>
      </c>
      <c r="B63" s="36">
        <v>7</v>
      </c>
      <c r="C63" s="80">
        <f t="shared" ref="C63:C66" si="6">D63/B63</f>
        <v>29.714285714285715</v>
      </c>
      <c r="D63" s="48">
        <v>208</v>
      </c>
      <c r="E63" s="93">
        <f>SUM(D63:D66)</f>
        <v>457</v>
      </c>
      <c r="F63" s="75"/>
      <c r="G63" s="75"/>
      <c r="H63" s="75"/>
      <c r="I63" s="75"/>
      <c r="J63" s="75"/>
      <c r="K63" s="75"/>
      <c r="L63" s="75"/>
      <c r="M63" s="7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</row>
    <row r="64" spans="1:121" ht="16" thickBot="1" x14ac:dyDescent="0.4">
      <c r="A64" s="37" t="s">
        <v>23</v>
      </c>
      <c r="B64" s="38">
        <v>6</v>
      </c>
      <c r="C64" s="81">
        <f t="shared" si="6"/>
        <v>24.714285714285712</v>
      </c>
      <c r="D64" s="48">
        <v>148.28571428571428</v>
      </c>
      <c r="E64" s="94"/>
      <c r="F64" s="75"/>
      <c r="G64" s="75"/>
      <c r="H64" s="75"/>
      <c r="I64" s="75"/>
      <c r="J64" s="75"/>
      <c r="K64" s="75"/>
      <c r="L64" s="75"/>
      <c r="M64" s="7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</row>
    <row r="65" spans="1:121" ht="16" thickBot="1" x14ac:dyDescent="0.4">
      <c r="A65" s="37" t="s">
        <v>35</v>
      </c>
      <c r="B65" s="38">
        <v>5</v>
      </c>
      <c r="C65" s="81">
        <f t="shared" si="6"/>
        <v>0</v>
      </c>
      <c r="D65" s="48">
        <v>0</v>
      </c>
      <c r="E65" s="94"/>
      <c r="F65" s="75"/>
      <c r="G65" s="75"/>
      <c r="H65" s="75"/>
      <c r="I65" s="75"/>
      <c r="J65" s="75"/>
      <c r="K65" s="75"/>
      <c r="L65" s="75"/>
      <c r="M65" s="7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</row>
    <row r="66" spans="1:121" ht="26.5" thickBot="1" x14ac:dyDescent="0.4">
      <c r="A66" s="40" t="s">
        <v>24</v>
      </c>
      <c r="B66" s="41">
        <v>5</v>
      </c>
      <c r="C66" s="84">
        <f t="shared" si="6"/>
        <v>20.142857142857142</v>
      </c>
      <c r="D66" s="48">
        <v>100.71428571428571</v>
      </c>
      <c r="E66" s="95"/>
      <c r="F66" s="75"/>
      <c r="G66" s="75"/>
      <c r="H66" s="75"/>
      <c r="I66" s="75"/>
      <c r="J66" s="75"/>
      <c r="K66" s="75"/>
      <c r="L66" s="75"/>
      <c r="M66" s="7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</row>
    <row r="67" spans="1:121" s="2" customFormat="1" ht="31.25" customHeight="1" thickBot="1" x14ac:dyDescent="0.4">
      <c r="A67" s="91" t="s">
        <v>25</v>
      </c>
      <c r="B67" s="92"/>
      <c r="C67" s="92"/>
      <c r="D67" s="92"/>
      <c r="E67" s="22"/>
      <c r="F67" s="75"/>
      <c r="G67" s="75"/>
      <c r="H67" s="75"/>
      <c r="I67" s="75"/>
      <c r="J67" s="75"/>
      <c r="K67" s="75"/>
      <c r="L67" s="75"/>
      <c r="M67" s="7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</row>
    <row r="68" spans="1:121" ht="26.5" thickBot="1" x14ac:dyDescent="0.4">
      <c r="A68" s="35" t="s">
        <v>26</v>
      </c>
      <c r="B68" s="36">
        <v>7</v>
      </c>
      <c r="C68" s="80">
        <f t="shared" ref="C68:C75" si="7">D68/B68</f>
        <v>15.571428571428571</v>
      </c>
      <c r="D68" s="48">
        <v>109</v>
      </c>
      <c r="E68" s="93">
        <f>SUM(D68:D75)</f>
        <v>257.57142857142856</v>
      </c>
      <c r="F68" s="75"/>
      <c r="G68" s="75"/>
      <c r="H68" s="75"/>
      <c r="I68" s="75"/>
      <c r="J68" s="75"/>
      <c r="K68" s="75"/>
      <c r="L68" s="75"/>
      <c r="M68" s="7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</row>
    <row r="69" spans="1:121" ht="16" thickBot="1" x14ac:dyDescent="0.4">
      <c r="A69" s="37" t="s">
        <v>27</v>
      </c>
      <c r="B69" s="38">
        <v>7</v>
      </c>
      <c r="C69" s="81">
        <f t="shared" si="7"/>
        <v>3.2857142857142856</v>
      </c>
      <c r="D69" s="48">
        <v>23</v>
      </c>
      <c r="E69" s="94"/>
      <c r="F69" s="75"/>
      <c r="G69" s="75"/>
      <c r="H69" s="75"/>
      <c r="I69" s="75"/>
      <c r="J69" s="75"/>
      <c r="K69" s="75"/>
      <c r="L69" s="75"/>
      <c r="M69" s="7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</row>
    <row r="70" spans="1:121" ht="16" thickBot="1" x14ac:dyDescent="0.4">
      <c r="A70" s="37" t="s">
        <v>28</v>
      </c>
      <c r="B70" s="38">
        <v>10</v>
      </c>
      <c r="C70" s="81">
        <f t="shared" si="7"/>
        <v>4</v>
      </c>
      <c r="D70" s="48">
        <v>40</v>
      </c>
      <c r="E70" s="94"/>
      <c r="F70" s="75"/>
      <c r="G70" s="75"/>
      <c r="H70" s="75"/>
      <c r="I70" s="75"/>
      <c r="J70" s="75"/>
      <c r="K70" s="75"/>
      <c r="L70" s="75"/>
      <c r="M70" s="7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</row>
    <row r="71" spans="1:121" ht="16" thickBot="1" x14ac:dyDescent="0.4">
      <c r="A71" s="37" t="s">
        <v>59</v>
      </c>
      <c r="B71" s="38">
        <v>6</v>
      </c>
      <c r="C71" s="81">
        <f t="shared" si="7"/>
        <v>9</v>
      </c>
      <c r="D71" s="48">
        <v>54</v>
      </c>
      <c r="E71" s="94"/>
      <c r="F71" s="75"/>
      <c r="G71" s="75"/>
      <c r="H71" s="75"/>
      <c r="I71" s="75"/>
      <c r="J71" s="75"/>
      <c r="K71" s="75"/>
      <c r="L71" s="75"/>
      <c r="M71" s="7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</row>
    <row r="72" spans="1:121" ht="16" thickBot="1" x14ac:dyDescent="0.4">
      <c r="A72" s="37" t="s">
        <v>34</v>
      </c>
      <c r="B72" s="38">
        <v>4</v>
      </c>
      <c r="C72" s="81">
        <f t="shared" si="7"/>
        <v>7.1428571428571432</v>
      </c>
      <c r="D72" s="48">
        <v>28.571428571428573</v>
      </c>
      <c r="E72" s="94"/>
      <c r="F72" s="75"/>
      <c r="G72" s="75"/>
      <c r="H72" s="75"/>
      <c r="I72" s="75"/>
      <c r="J72" s="75"/>
      <c r="K72" s="75"/>
      <c r="L72" s="75"/>
      <c r="M72" s="7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</row>
    <row r="73" spans="1:121" ht="16" thickBot="1" x14ac:dyDescent="0.4">
      <c r="A73" s="52" t="s">
        <v>57</v>
      </c>
      <c r="B73" s="53">
        <v>10</v>
      </c>
      <c r="C73" s="81">
        <f t="shared" si="7"/>
        <v>0</v>
      </c>
      <c r="D73" s="48">
        <v>0</v>
      </c>
      <c r="E73" s="94"/>
      <c r="F73" s="75"/>
      <c r="G73" s="75"/>
      <c r="H73" s="75"/>
      <c r="I73" s="75"/>
      <c r="J73" s="75"/>
      <c r="K73" s="75"/>
      <c r="L73" s="75"/>
      <c r="M73" s="7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</row>
    <row r="74" spans="1:121" ht="16" thickBot="1" x14ac:dyDescent="0.4">
      <c r="A74" s="5" t="s">
        <v>58</v>
      </c>
      <c r="B74" s="25">
        <v>10</v>
      </c>
      <c r="C74" s="81">
        <f t="shared" si="7"/>
        <v>0</v>
      </c>
      <c r="D74" s="48">
        <v>0</v>
      </c>
      <c r="E74" s="94"/>
      <c r="F74" s="75"/>
      <c r="G74" s="75"/>
      <c r="H74" s="75"/>
      <c r="I74" s="75"/>
      <c r="J74" s="75"/>
      <c r="K74" s="75"/>
      <c r="L74" s="75"/>
      <c r="M74" s="7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</row>
    <row r="75" spans="1:121" ht="16" thickBot="1" x14ac:dyDescent="0.4">
      <c r="A75" s="40" t="s">
        <v>51</v>
      </c>
      <c r="B75" s="41">
        <v>7</v>
      </c>
      <c r="C75" s="85">
        <f t="shared" si="7"/>
        <v>0.42857142857142855</v>
      </c>
      <c r="D75" s="48">
        <v>3</v>
      </c>
      <c r="E75" s="95"/>
      <c r="F75" s="75"/>
      <c r="G75" s="75"/>
      <c r="H75" s="75"/>
      <c r="I75" s="75"/>
      <c r="J75" s="75"/>
      <c r="K75" s="75"/>
      <c r="L75" s="75"/>
      <c r="M75" s="7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</row>
    <row r="76" spans="1:121" x14ac:dyDescent="0.35">
      <c r="C76" s="78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</row>
    <row r="77" spans="1:121" x14ac:dyDescent="0.35">
      <c r="C77" s="78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</row>
    <row r="78" spans="1:121" x14ac:dyDescent="0.35">
      <c r="C78" s="78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</row>
    <row r="79" spans="1:121" x14ac:dyDescent="0.35">
      <c r="C79" s="78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</row>
    <row r="80" spans="1:121" x14ac:dyDescent="0.35"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</row>
    <row r="81" spans="6:121" x14ac:dyDescent="0.35"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</row>
    <row r="82" spans="6:121" x14ac:dyDescent="0.35"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</row>
    <row r="83" spans="6:121" x14ac:dyDescent="0.35"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</row>
    <row r="84" spans="6:121" x14ac:dyDescent="0.35"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</row>
    <row r="85" spans="6:121" x14ac:dyDescent="0.35"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</row>
    <row r="86" spans="6:121" x14ac:dyDescent="0.35"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</row>
    <row r="87" spans="6:121" x14ac:dyDescent="0.35"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</row>
    <row r="88" spans="6:121" x14ac:dyDescent="0.35"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</row>
    <row r="89" spans="6:121" x14ac:dyDescent="0.35"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</row>
    <row r="90" spans="6:121" x14ac:dyDescent="0.35"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</row>
    <row r="91" spans="6:121" x14ac:dyDescent="0.35"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</row>
    <row r="92" spans="6:121" x14ac:dyDescent="0.35"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</row>
    <row r="93" spans="6:121" x14ac:dyDescent="0.35"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</row>
    <row r="94" spans="6:121" x14ac:dyDescent="0.35"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</row>
    <row r="95" spans="6:121" x14ac:dyDescent="0.35"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</row>
    <row r="96" spans="6:121" x14ac:dyDescent="0.35"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</row>
    <row r="97" spans="6:121" x14ac:dyDescent="0.35"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</row>
    <row r="98" spans="6:121" x14ac:dyDescent="0.35"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</row>
    <row r="99" spans="6:121" x14ac:dyDescent="0.35"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</row>
    <row r="100" spans="6:121" x14ac:dyDescent="0.35"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</row>
    <row r="101" spans="6:121" x14ac:dyDescent="0.35"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</row>
    <row r="102" spans="6:121" x14ac:dyDescent="0.35"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</row>
    <row r="103" spans="6:121" x14ac:dyDescent="0.35"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</row>
    <row r="104" spans="6:121" x14ac:dyDescent="0.35"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</row>
  </sheetData>
  <mergeCells count="13">
    <mergeCell ref="E68:E75"/>
    <mergeCell ref="E7:E17"/>
    <mergeCell ref="E19:E28"/>
    <mergeCell ref="E30:E35"/>
    <mergeCell ref="A1:E1"/>
    <mergeCell ref="A67:D67"/>
    <mergeCell ref="A6:D6"/>
    <mergeCell ref="E42:E45"/>
    <mergeCell ref="E48:E61"/>
    <mergeCell ref="E63:E66"/>
    <mergeCell ref="A29:D29"/>
    <mergeCell ref="A47:D47"/>
    <mergeCell ref="A62:D62"/>
  </mergeCells>
  <pageMargins left="0.75" right="0.75" top="1" bottom="1" header="0.5" footer="0.5"/>
  <pageSetup paperSize="9" scale="49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"/>
  <sheetViews>
    <sheetView workbookViewId="0">
      <selection activeCell="I13" sqref="I13"/>
    </sheetView>
  </sheetViews>
  <sheetFormatPr defaultRowHeight="15.5" x14ac:dyDescent="0.35"/>
  <cols>
    <col min="1" max="1" width="13.08203125" customWidth="1"/>
  </cols>
  <sheetData>
    <row r="1" spans="1:7" x14ac:dyDescent="0.35">
      <c r="A1" s="66"/>
      <c r="B1" s="66"/>
      <c r="C1" s="66"/>
      <c r="D1" s="66"/>
      <c r="E1" s="66"/>
      <c r="F1" s="66"/>
      <c r="G1" s="66"/>
    </row>
    <row r="2" spans="1:7" x14ac:dyDescent="0.35">
      <c r="A2" s="66"/>
      <c r="B2" s="67" t="s">
        <v>78</v>
      </c>
      <c r="C2" s="67"/>
      <c r="D2" s="67"/>
      <c r="E2" s="67"/>
      <c r="F2" s="67"/>
      <c r="G2" s="67"/>
    </row>
    <row r="3" spans="1:7" x14ac:dyDescent="0.35">
      <c r="A3" s="66"/>
      <c r="B3" s="71" t="s">
        <v>101</v>
      </c>
      <c r="C3" s="67"/>
      <c r="D3" s="67"/>
      <c r="E3" s="67"/>
      <c r="F3" s="67"/>
      <c r="G3" s="67"/>
    </row>
    <row r="4" spans="1:7" x14ac:dyDescent="0.35">
      <c r="A4" s="66"/>
      <c r="B4" s="67" t="s">
        <v>79</v>
      </c>
      <c r="C4" s="71" t="s">
        <v>80</v>
      </c>
      <c r="D4" s="67" t="s">
        <v>81</v>
      </c>
      <c r="E4" s="67" t="s">
        <v>82</v>
      </c>
      <c r="F4" s="67" t="s">
        <v>83</v>
      </c>
      <c r="G4" s="67" t="s">
        <v>84</v>
      </c>
    </row>
    <row r="5" spans="1:7" x14ac:dyDescent="0.35">
      <c r="A5" s="66"/>
      <c r="B5" s="66"/>
      <c r="C5" s="66"/>
      <c r="D5" s="66"/>
      <c r="E5" s="66"/>
      <c r="F5" s="66"/>
      <c r="G5" s="66"/>
    </row>
    <row r="6" spans="1:7" x14ac:dyDescent="0.35">
      <c r="A6" s="67" t="s">
        <v>85</v>
      </c>
      <c r="B6" s="72">
        <f>Ana!$E7</f>
        <v>807.85714285714289</v>
      </c>
      <c r="C6" s="72">
        <f>António!$E7</f>
        <v>528</v>
      </c>
      <c r="D6" s="72">
        <f>Henrique!$E7</f>
        <v>1213.285714285714</v>
      </c>
      <c r="E6" s="72">
        <f>Lina!$E7</f>
        <v>1285.5714285714284</v>
      </c>
      <c r="F6" s="72">
        <f>Teresa!$E7</f>
        <v>747.57142857142856</v>
      </c>
      <c r="G6" s="72">
        <f>Olga!$E7</f>
        <v>411.42857142857139</v>
      </c>
    </row>
    <row r="7" spans="1:7" x14ac:dyDescent="0.35">
      <c r="A7" s="67" t="s">
        <v>86</v>
      </c>
      <c r="B7" s="72">
        <f>Ana!$E19</f>
        <v>551.28571428571422</v>
      </c>
      <c r="C7" s="72">
        <f>António!$E19</f>
        <v>15</v>
      </c>
      <c r="D7" s="72">
        <f>Henrique!$E19</f>
        <v>156.14285714285714</v>
      </c>
      <c r="E7" s="72">
        <f>Lina!$E19</f>
        <v>547.71428571428578</v>
      </c>
      <c r="F7" s="72">
        <f>Teresa!$E19</f>
        <v>204.28571428571428</v>
      </c>
      <c r="G7" s="72">
        <f>Olga!$E19</f>
        <v>116.85714285714286</v>
      </c>
    </row>
    <row r="8" spans="1:7" x14ac:dyDescent="0.35">
      <c r="A8" s="67" t="s">
        <v>87</v>
      </c>
      <c r="B8" s="72">
        <f>Ana!$E30</f>
        <v>192.57142857142856</v>
      </c>
      <c r="C8" s="72">
        <f>António!$E30</f>
        <v>71.428571428571431</v>
      </c>
      <c r="D8" s="72">
        <f>Henrique!$E30</f>
        <v>125.14285714285714</v>
      </c>
      <c r="E8" s="72">
        <f>Lina!$E30</f>
        <v>210.28571428571428</v>
      </c>
      <c r="F8" s="72">
        <f>Teresa!$E30</f>
        <v>84.285714285714278</v>
      </c>
      <c r="G8" s="72">
        <f>Olga!$E30</f>
        <v>133.71428571428572</v>
      </c>
    </row>
    <row r="9" spans="1:7" x14ac:dyDescent="0.35">
      <c r="A9" s="67"/>
      <c r="B9" s="72"/>
      <c r="C9" s="72"/>
      <c r="D9" s="72"/>
      <c r="E9" s="72"/>
      <c r="F9" s="72"/>
      <c r="G9" s="72"/>
    </row>
    <row r="10" spans="1:7" x14ac:dyDescent="0.35">
      <c r="A10" s="67" t="s">
        <v>88</v>
      </c>
      <c r="B10" s="72">
        <f>Ana!$E38</f>
        <v>90.857142857142861</v>
      </c>
      <c r="C10" s="72">
        <f>António!$E38</f>
        <v>89.142857142857139</v>
      </c>
      <c r="D10" s="72">
        <f>Henrique!$E38</f>
        <v>128</v>
      </c>
      <c r="E10" s="72">
        <f>Lina!$E38</f>
        <v>137.14285714285714</v>
      </c>
      <c r="F10" s="72">
        <f>Teresa!$E38</f>
        <v>122.57142857142857</v>
      </c>
      <c r="G10" s="72">
        <f>Olga!$E38</f>
        <v>124.28571428571429</v>
      </c>
    </row>
    <row r="11" spans="1:7" x14ac:dyDescent="0.35">
      <c r="A11" s="67" t="s">
        <v>89</v>
      </c>
      <c r="B11" s="72">
        <f>Ana!$E40</f>
        <v>87.571428571428569</v>
      </c>
      <c r="C11" s="72">
        <f>António!$E40</f>
        <v>89.142857142857139</v>
      </c>
      <c r="D11" s="72">
        <f>Henrique!$E40</f>
        <v>98.428571428571431</v>
      </c>
      <c r="E11" s="72">
        <f>Lina!$E40</f>
        <v>119</v>
      </c>
      <c r="F11" s="72">
        <f>Teresa!$E40</f>
        <v>111.14285714285714</v>
      </c>
      <c r="G11" s="72">
        <f>Olga!$E40</f>
        <v>97.285714285714292</v>
      </c>
    </row>
    <row r="12" spans="1:7" x14ac:dyDescent="0.35">
      <c r="A12" s="67" t="s">
        <v>90</v>
      </c>
      <c r="B12" s="72">
        <f>Ana!$E42</f>
        <v>250.28571428571428</v>
      </c>
      <c r="C12" s="72">
        <f>António!$E42</f>
        <v>120.28571428571428</v>
      </c>
      <c r="D12" s="72">
        <f>Henrique!$E42</f>
        <v>152.42857142857142</v>
      </c>
      <c r="E12" s="72">
        <f>Lina!$E42</f>
        <v>271.57142857142856</v>
      </c>
      <c r="F12" s="72">
        <f>Teresa!$E42</f>
        <v>278.71428571428572</v>
      </c>
      <c r="G12" s="72">
        <f>Olga!$E42</f>
        <v>181</v>
      </c>
    </row>
    <row r="13" spans="1:7" x14ac:dyDescent="0.35">
      <c r="A13" s="67"/>
      <c r="B13" s="72"/>
      <c r="C13" s="72"/>
      <c r="D13" s="72"/>
      <c r="E13" s="72"/>
      <c r="F13" s="72"/>
      <c r="G13" s="72"/>
    </row>
    <row r="14" spans="1:7" x14ac:dyDescent="0.35">
      <c r="A14" s="67" t="s">
        <v>91</v>
      </c>
      <c r="B14" s="72">
        <f>Ana!$E48</f>
        <v>349</v>
      </c>
      <c r="C14" s="72">
        <f>António!$E48</f>
        <v>21.428571428571427</v>
      </c>
      <c r="D14" s="72">
        <f>Henrique!$E48</f>
        <v>216.57142857142858</v>
      </c>
      <c r="E14" s="72">
        <f>Lina!$E48</f>
        <v>725</v>
      </c>
      <c r="F14" s="72">
        <f>Teresa!$E48</f>
        <v>847.14285714285711</v>
      </c>
      <c r="G14" s="72">
        <f>Olga!$E48</f>
        <v>236.57142857142856</v>
      </c>
    </row>
    <row r="15" spans="1:7" x14ac:dyDescent="0.35">
      <c r="A15" s="67" t="s">
        <v>92</v>
      </c>
      <c r="B15" s="72">
        <f>Ana!$E63</f>
        <v>331.28571428571433</v>
      </c>
      <c r="C15" s="72">
        <f>António!$E63</f>
        <v>107.42857142857143</v>
      </c>
      <c r="D15" s="72">
        <f>Henrique!$E63</f>
        <v>253.14285714285711</v>
      </c>
      <c r="E15" s="72">
        <f>Lina!$E63</f>
        <v>506.85714285714289</v>
      </c>
      <c r="F15" s="72">
        <f>Teresa!$E63</f>
        <v>345</v>
      </c>
      <c r="G15" s="72">
        <f>Olga!$E63</f>
        <v>457</v>
      </c>
    </row>
    <row r="16" spans="1:7" x14ac:dyDescent="0.35">
      <c r="A16" s="67" t="s">
        <v>93</v>
      </c>
      <c r="B16" s="72">
        <f>Ana!$E68</f>
        <v>415.28571428571428</v>
      </c>
      <c r="C16" s="72">
        <f>António!$E68</f>
        <v>677.14285714285722</v>
      </c>
      <c r="D16" s="72">
        <f>Henrique!$E68</f>
        <v>510.71428571428567</v>
      </c>
      <c r="E16" s="72">
        <f>Lina!$E68</f>
        <v>489</v>
      </c>
      <c r="F16" s="72">
        <f>Teresa!$E68</f>
        <v>275.85714285714289</v>
      </c>
      <c r="G16" s="72">
        <f>Olga!$E68</f>
        <v>257.57142857142856</v>
      </c>
    </row>
    <row r="18" spans="1:1" x14ac:dyDescent="0.35">
      <c r="A18" s="68" t="s">
        <v>94</v>
      </c>
    </row>
    <row r="19" spans="1:1" x14ac:dyDescent="0.35">
      <c r="A19" s="68" t="s">
        <v>95</v>
      </c>
    </row>
    <row r="20" spans="1:1" x14ac:dyDescent="0.35">
      <c r="A20" s="68" t="s">
        <v>96</v>
      </c>
    </row>
    <row r="21" spans="1:1" x14ac:dyDescent="0.35">
      <c r="A21" s="68" t="s">
        <v>97</v>
      </c>
    </row>
    <row r="22" spans="1:1" x14ac:dyDescent="0.35">
      <c r="A22" s="68" t="s">
        <v>98</v>
      </c>
    </row>
    <row r="23" spans="1:1" x14ac:dyDescent="0.35">
      <c r="A23" s="68" t="s">
        <v>99</v>
      </c>
    </row>
    <row r="24" spans="1:1" x14ac:dyDescent="0.35">
      <c r="A24" s="68" t="s">
        <v>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8</vt:i4>
      </vt:variant>
    </vt:vector>
  </HeadingPairs>
  <TitlesOfParts>
    <vt:vector size="8" baseType="lpstr">
      <vt:lpstr>Grelha</vt:lpstr>
      <vt:lpstr>Ana</vt:lpstr>
      <vt:lpstr>António</vt:lpstr>
      <vt:lpstr>Henrique</vt:lpstr>
      <vt:lpstr>Lina</vt:lpstr>
      <vt:lpstr>Teresa</vt:lpstr>
      <vt:lpstr>Olga</vt:lpstr>
      <vt:lpstr>Resumo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Mourão</dc:creator>
  <cp:lastModifiedBy>Utilizador</cp:lastModifiedBy>
  <cp:lastPrinted>2019-07-07T21:49:46Z</cp:lastPrinted>
  <dcterms:created xsi:type="dcterms:W3CDTF">2017-10-13T13:58:10Z</dcterms:created>
  <dcterms:modified xsi:type="dcterms:W3CDTF">2021-02-27T18:26:51Z</dcterms:modified>
</cp:coreProperties>
</file>