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8_{9AE154C7-C8B7-4FDB-8F75-5917D1D1D89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sumo (para a ata de seriação)" sheetId="1" r:id="rId1"/>
    <sheet name="Resumo (sem aplicação do reg.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V15" i="1"/>
  <c r="U15" i="1"/>
  <c r="T15" i="1"/>
  <c r="S15" i="1"/>
  <c r="R15" i="1"/>
  <c r="U15" i="2" l="1"/>
  <c r="N15" i="2" s="1"/>
  <c r="G15" i="2" s="1"/>
  <c r="B28" i="2"/>
  <c r="B27" i="2"/>
  <c r="B26" i="2"/>
  <c r="B25" i="2"/>
  <c r="B24" i="2"/>
  <c r="B23" i="2"/>
  <c r="B23" i="1"/>
  <c r="B24" i="1"/>
  <c r="B25" i="1"/>
  <c r="B26" i="1"/>
  <c r="B27" i="1"/>
  <c r="B28" i="1"/>
  <c r="H9" i="1"/>
  <c r="H10" i="1"/>
  <c r="H15" i="1"/>
  <c r="H13" i="1"/>
  <c r="H11" i="1"/>
  <c r="H5" i="1" s="1"/>
  <c r="F24" i="1" s="1"/>
  <c r="H14" i="1"/>
  <c r="U18" i="1"/>
  <c r="U18" i="2" s="1"/>
  <c r="N18" i="2" s="1"/>
  <c r="G18" i="2" s="1"/>
  <c r="H6" i="1" l="1"/>
  <c r="G24" i="1" s="1"/>
  <c r="S19" i="1"/>
  <c r="L19" i="1" s="1"/>
  <c r="E19" i="1" s="1"/>
  <c r="P15" i="1"/>
  <c r="I15" i="1" s="1"/>
  <c r="V15" i="2"/>
  <c r="O15" i="2" s="1"/>
  <c r="H15" i="2" s="1"/>
  <c r="R19" i="1"/>
  <c r="K19" i="1" s="1"/>
  <c r="D19" i="1" s="1"/>
  <c r="W19" i="1"/>
  <c r="W19" i="2" s="1"/>
  <c r="P19" i="2" s="1"/>
  <c r="I19" i="2" s="1"/>
  <c r="U10" i="1"/>
  <c r="U10" i="2" s="1"/>
  <c r="N10" i="2" s="1"/>
  <c r="G10" i="2" s="1"/>
  <c r="W14" i="1"/>
  <c r="P14" i="1" s="1"/>
  <c r="I14" i="1" s="1"/>
  <c r="T17" i="1"/>
  <c r="T17" i="2" s="1"/>
  <c r="M17" i="2" s="1"/>
  <c r="F17" i="2" s="1"/>
  <c r="R17" i="1"/>
  <c r="R17" i="2" s="1"/>
  <c r="K17" i="2" s="1"/>
  <c r="D17" i="2" s="1"/>
  <c r="S17" i="1"/>
  <c r="L17" i="1" s="1"/>
  <c r="E17" i="1" s="1"/>
  <c r="V19" i="1"/>
  <c r="O19" i="1" s="1"/>
  <c r="H19" i="1" s="1"/>
  <c r="N15" i="1"/>
  <c r="G15" i="1" s="1"/>
  <c r="V9" i="1"/>
  <c r="V9" i="2" s="1"/>
  <c r="O9" i="2" s="1"/>
  <c r="H9" i="2" s="1"/>
  <c r="T19" i="1"/>
  <c r="M19" i="1" s="1"/>
  <c r="F19" i="1" s="1"/>
  <c r="W11" i="1"/>
  <c r="V11" i="1"/>
  <c r="V11" i="2" s="1"/>
  <c r="O11" i="2" s="1"/>
  <c r="H11" i="2" s="1"/>
  <c r="R13" i="1"/>
  <c r="R11" i="1"/>
  <c r="K11" i="1" s="1"/>
  <c r="D11" i="1" s="1"/>
  <c r="U17" i="1"/>
  <c r="U19" i="1"/>
  <c r="U19" i="2" s="1"/>
  <c r="N19" i="2" s="1"/>
  <c r="G19" i="2" s="1"/>
  <c r="W9" i="1"/>
  <c r="W18" i="1"/>
  <c r="T9" i="1"/>
  <c r="S14" i="1"/>
  <c r="R14" i="1"/>
  <c r="U14" i="1"/>
  <c r="T18" i="1"/>
  <c r="S11" i="1"/>
  <c r="L11" i="1" s="1"/>
  <c r="E11" i="1" s="1"/>
  <c r="T11" i="1"/>
  <c r="U11" i="1"/>
  <c r="T13" i="1"/>
  <c r="V13" i="1"/>
  <c r="V13" i="2" s="1"/>
  <c r="O13" i="2" s="1"/>
  <c r="H13" i="2" s="1"/>
  <c r="S13" i="1"/>
  <c r="L13" i="1" s="1"/>
  <c r="E13" i="1" s="1"/>
  <c r="R18" i="1"/>
  <c r="R9" i="1"/>
  <c r="S18" i="1"/>
  <c r="W17" i="1"/>
  <c r="T14" i="1"/>
  <c r="W10" i="1"/>
  <c r="W10" i="2" s="1"/>
  <c r="P10" i="2" s="1"/>
  <c r="I10" i="2" s="1"/>
  <c r="T10" i="1"/>
  <c r="U13" i="1"/>
  <c r="S9" i="1"/>
  <c r="L9" i="1" s="1"/>
  <c r="E9" i="1" s="1"/>
  <c r="V14" i="1"/>
  <c r="V14" i="2" s="1"/>
  <c r="O14" i="2" s="1"/>
  <c r="H14" i="2" s="1"/>
  <c r="N18" i="1"/>
  <c r="G18" i="1" s="1"/>
  <c r="R10" i="1"/>
  <c r="S10" i="1"/>
  <c r="V10" i="1"/>
  <c r="V10" i="2" s="1"/>
  <c r="O10" i="2" s="1"/>
  <c r="H10" i="2" s="1"/>
  <c r="V17" i="1"/>
  <c r="U9" i="1"/>
  <c r="V18" i="1"/>
  <c r="W13" i="1"/>
  <c r="M17" i="1" l="1"/>
  <c r="F17" i="1" s="1"/>
  <c r="W15" i="2"/>
  <c r="P15" i="2" s="1"/>
  <c r="I15" i="2" s="1"/>
  <c r="S19" i="2"/>
  <c r="L19" i="2" s="1"/>
  <c r="E19" i="2" s="1"/>
  <c r="S17" i="2"/>
  <c r="L17" i="2" s="1"/>
  <c r="E17" i="2" s="1"/>
  <c r="K17" i="1"/>
  <c r="D17" i="1" s="1"/>
  <c r="T19" i="2"/>
  <c r="M19" i="2" s="1"/>
  <c r="F19" i="2" s="1"/>
  <c r="V19" i="2"/>
  <c r="O19" i="2" s="1"/>
  <c r="H19" i="2" s="1"/>
  <c r="R19" i="2"/>
  <c r="K19" i="2" s="1"/>
  <c r="D19" i="2" s="1"/>
  <c r="N10" i="1"/>
  <c r="G10" i="1" s="1"/>
  <c r="P19" i="1"/>
  <c r="I19" i="1" s="1"/>
  <c r="W14" i="2"/>
  <c r="P14" i="2" s="1"/>
  <c r="I14" i="2" s="1"/>
  <c r="S9" i="2"/>
  <c r="L9" i="2" s="1"/>
  <c r="E9" i="2" s="1"/>
  <c r="H6" i="2"/>
  <c r="G24" i="2" s="1"/>
  <c r="P10" i="1"/>
  <c r="I10" i="1" s="1"/>
  <c r="S13" i="2"/>
  <c r="L13" i="2" s="1"/>
  <c r="E13" i="2" s="1"/>
  <c r="S11" i="2"/>
  <c r="L11" i="2" s="1"/>
  <c r="E11" i="2" s="1"/>
  <c r="H5" i="2"/>
  <c r="F24" i="2" s="1"/>
  <c r="R11" i="2"/>
  <c r="K11" i="2" s="1"/>
  <c r="D11" i="2" s="1"/>
  <c r="U17" i="2"/>
  <c r="N17" i="2" s="1"/>
  <c r="G17" i="2" s="1"/>
  <c r="G7" i="2" s="1"/>
  <c r="H23" i="2" s="1"/>
  <c r="N17" i="1"/>
  <c r="G17" i="1" s="1"/>
  <c r="P11" i="1"/>
  <c r="I11" i="1" s="1"/>
  <c r="W11" i="2"/>
  <c r="P11" i="2" s="1"/>
  <c r="I11" i="2" s="1"/>
  <c r="K13" i="1"/>
  <c r="D13" i="1" s="1"/>
  <c r="R13" i="2"/>
  <c r="K13" i="2" s="1"/>
  <c r="D13" i="2" s="1"/>
  <c r="W18" i="2"/>
  <c r="P18" i="2" s="1"/>
  <c r="I18" i="2" s="1"/>
  <c r="P18" i="1"/>
  <c r="I18" i="1" s="1"/>
  <c r="M10" i="1"/>
  <c r="F10" i="1" s="1"/>
  <c r="T10" i="2"/>
  <c r="M10" i="2" s="1"/>
  <c r="F10" i="2" s="1"/>
  <c r="K9" i="1"/>
  <c r="D9" i="1" s="1"/>
  <c r="R9" i="2"/>
  <c r="K9" i="2" s="1"/>
  <c r="D9" i="2" s="1"/>
  <c r="T11" i="2"/>
  <c r="M11" i="2" s="1"/>
  <c r="F11" i="2" s="1"/>
  <c r="M11" i="1"/>
  <c r="F11" i="1" s="1"/>
  <c r="W9" i="2"/>
  <c r="P9" i="2" s="1"/>
  <c r="I9" i="2" s="1"/>
  <c r="P9" i="1"/>
  <c r="I9" i="1" s="1"/>
  <c r="P17" i="1"/>
  <c r="I17" i="1" s="1"/>
  <c r="W17" i="2"/>
  <c r="P17" i="2" s="1"/>
  <c r="I17" i="2" s="1"/>
  <c r="L18" i="1"/>
  <c r="E18" i="1" s="1"/>
  <c r="E7" i="1" s="1"/>
  <c r="H28" i="1" s="1"/>
  <c r="S18" i="2"/>
  <c r="L18" i="2" s="1"/>
  <c r="E18" i="2" s="1"/>
  <c r="M15" i="1"/>
  <c r="F15" i="1" s="1"/>
  <c r="T15" i="2"/>
  <c r="M15" i="2" s="1"/>
  <c r="F15" i="2" s="1"/>
  <c r="N11" i="1"/>
  <c r="G11" i="1" s="1"/>
  <c r="U11" i="2"/>
  <c r="N11" i="2" s="1"/>
  <c r="G11" i="2" s="1"/>
  <c r="M18" i="1"/>
  <c r="F18" i="1" s="1"/>
  <c r="T18" i="2"/>
  <c r="M18" i="2" s="1"/>
  <c r="F18" i="2" s="1"/>
  <c r="T13" i="2"/>
  <c r="M13" i="2" s="1"/>
  <c r="F13" i="2" s="1"/>
  <c r="M13" i="1"/>
  <c r="F13" i="1" s="1"/>
  <c r="S14" i="2"/>
  <c r="L14" i="2" s="1"/>
  <c r="E14" i="2" s="1"/>
  <c r="L14" i="1"/>
  <c r="E14" i="1" s="1"/>
  <c r="T9" i="2"/>
  <c r="M9" i="2" s="1"/>
  <c r="F9" i="2" s="1"/>
  <c r="M9" i="1"/>
  <c r="F9" i="1" s="1"/>
  <c r="M14" i="1"/>
  <c r="F14" i="1" s="1"/>
  <c r="T14" i="2"/>
  <c r="M14" i="2" s="1"/>
  <c r="F14" i="2" s="1"/>
  <c r="N14" i="1"/>
  <c r="G14" i="1" s="1"/>
  <c r="U14" i="2"/>
  <c r="N14" i="2" s="1"/>
  <c r="G14" i="2" s="1"/>
  <c r="N13" i="1"/>
  <c r="G13" i="1" s="1"/>
  <c r="U13" i="2"/>
  <c r="N13" i="2" s="1"/>
  <c r="G13" i="2" s="1"/>
  <c r="R14" i="2"/>
  <c r="K14" i="2" s="1"/>
  <c r="D14" i="2" s="1"/>
  <c r="K14" i="1"/>
  <c r="D14" i="1" s="1"/>
  <c r="N19" i="1"/>
  <c r="G19" i="1" s="1"/>
  <c r="K18" i="1"/>
  <c r="D18" i="1" s="1"/>
  <c r="R18" i="2"/>
  <c r="K18" i="2" s="1"/>
  <c r="D18" i="2" s="1"/>
  <c r="R15" i="2"/>
  <c r="K15" i="2" s="1"/>
  <c r="D15" i="2" s="1"/>
  <c r="K15" i="1"/>
  <c r="D15" i="1" s="1"/>
  <c r="L15" i="1"/>
  <c r="E15" i="1" s="1"/>
  <c r="S15" i="2"/>
  <c r="L15" i="2" s="1"/>
  <c r="E15" i="2" s="1"/>
  <c r="O18" i="1"/>
  <c r="H18" i="1" s="1"/>
  <c r="V18" i="2"/>
  <c r="O18" i="2" s="1"/>
  <c r="H18" i="2" s="1"/>
  <c r="S10" i="2"/>
  <c r="L10" i="2" s="1"/>
  <c r="E10" i="2" s="1"/>
  <c r="L10" i="1"/>
  <c r="E10" i="1" s="1"/>
  <c r="E5" i="1" s="1"/>
  <c r="P13" i="1"/>
  <c r="I13" i="1" s="1"/>
  <c r="I6" i="1" s="1"/>
  <c r="G27" i="1" s="1"/>
  <c r="W13" i="2"/>
  <c r="P13" i="2" s="1"/>
  <c r="I13" i="2" s="1"/>
  <c r="N9" i="1"/>
  <c r="G9" i="1" s="1"/>
  <c r="U9" i="2"/>
  <c r="N9" i="2" s="1"/>
  <c r="G9" i="2" s="1"/>
  <c r="K10" i="1"/>
  <c r="D10" i="1" s="1"/>
  <c r="R10" i="2"/>
  <c r="K10" i="2" s="1"/>
  <c r="D10" i="2" s="1"/>
  <c r="V17" i="2"/>
  <c r="O17" i="2" s="1"/>
  <c r="H17" i="2" s="1"/>
  <c r="O17" i="1"/>
  <c r="H17" i="1" s="1"/>
  <c r="F7" i="1" l="1"/>
  <c r="H26" i="1" s="1"/>
  <c r="E7" i="2"/>
  <c r="H28" i="2" s="1"/>
  <c r="D7" i="1"/>
  <c r="H25" i="1" s="1"/>
  <c r="I6" i="2"/>
  <c r="G27" i="2" s="1"/>
  <c r="D7" i="2"/>
  <c r="H25" i="2" s="1"/>
  <c r="F7" i="2"/>
  <c r="H26" i="2" s="1"/>
  <c r="G5" i="2"/>
  <c r="F23" i="2" s="1"/>
  <c r="I7" i="1"/>
  <c r="H27" i="1" s="1"/>
  <c r="E5" i="2"/>
  <c r="F28" i="2" s="1"/>
  <c r="E6" i="1"/>
  <c r="G28" i="1" s="1"/>
  <c r="I5" i="1"/>
  <c r="F27" i="1" s="1"/>
  <c r="G7" i="1"/>
  <c r="H23" i="1" s="1"/>
  <c r="G5" i="1"/>
  <c r="D5" i="1"/>
  <c r="F25" i="1" s="1"/>
  <c r="D6" i="1"/>
  <c r="G25" i="1" s="1"/>
  <c r="G6" i="1"/>
  <c r="G23" i="1" s="1"/>
  <c r="I5" i="2"/>
  <c r="F27" i="2" s="1"/>
  <c r="E6" i="2"/>
  <c r="G28" i="2" s="1"/>
  <c r="I7" i="2"/>
  <c r="H27" i="2" s="1"/>
  <c r="F6" i="2"/>
  <c r="G26" i="2" s="1"/>
  <c r="D6" i="2"/>
  <c r="G25" i="2" s="1"/>
  <c r="F5" i="1"/>
  <c r="F26" i="1" s="1"/>
  <c r="F5" i="2"/>
  <c r="G6" i="2"/>
  <c r="G23" i="2" s="1"/>
  <c r="F6" i="1"/>
  <c r="G26" i="1" s="1"/>
  <c r="D5" i="2"/>
  <c r="F25" i="2" s="1"/>
  <c r="H7" i="1"/>
  <c r="H7" i="2"/>
  <c r="F28" i="1"/>
  <c r="E4" i="1" l="1"/>
  <c r="I28" i="1" s="1"/>
  <c r="D4" i="1"/>
  <c r="I25" i="1" s="1"/>
  <c r="I4" i="1"/>
  <c r="I27" i="1" s="1"/>
  <c r="E4" i="2"/>
  <c r="I28" i="2" s="1"/>
  <c r="G4" i="1"/>
  <c r="I23" i="1" s="1"/>
  <c r="F23" i="1"/>
  <c r="G4" i="2"/>
  <c r="I23" i="2" s="1"/>
  <c r="F4" i="1"/>
  <c r="I26" i="1" s="1"/>
  <c r="D4" i="2"/>
  <c r="I25" i="2" s="1"/>
  <c r="I4" i="2"/>
  <c r="I27" i="2" s="1"/>
  <c r="F26" i="2"/>
  <c r="F4" i="2"/>
  <c r="I26" i="2" s="1"/>
  <c r="H24" i="2"/>
  <c r="H4" i="2"/>
  <c r="I24" i="2" s="1"/>
  <c r="H24" i="1"/>
  <c r="H4" i="1"/>
  <c r="I24" i="1" s="1"/>
</calcChain>
</file>

<file path=xl/sharedStrings.xml><?xml version="1.0" encoding="utf-8"?>
<sst xmlns="http://schemas.openxmlformats.org/spreadsheetml/2006/main" count="140" uniqueCount="48">
  <si>
    <t>14.1 DTCP</t>
  </si>
  <si>
    <t>14.2 CP</t>
  </si>
  <si>
    <t>14.3 OAR</t>
  </si>
  <si>
    <t>14.1 I DTCP1</t>
  </si>
  <si>
    <t>14.1 II DTCP2</t>
  </si>
  <si>
    <t>14.1 III DTCP3</t>
  </si>
  <si>
    <t>14.2 I CP1</t>
  </si>
  <si>
    <t>14.2 II CP2</t>
  </si>
  <si>
    <t>14.2 III CP3</t>
  </si>
  <si>
    <t>14.3 I OAR1</t>
  </si>
  <si>
    <t>14.3 II OAR2</t>
  </si>
  <si>
    <t>14.3 III OAR3</t>
  </si>
  <si>
    <t>Fatores de ponderação</t>
  </si>
  <si>
    <t>Valores absolutos dos candidatos</t>
  </si>
  <si>
    <t>Candidatos:</t>
  </si>
  <si>
    <t>Ana Maria Coelho de Almeida Peixoto</t>
  </si>
  <si>
    <t>António Pedro Queirós Pereira</t>
  </si>
  <si>
    <t>Henrique Fernandes Rodrigues</t>
  </si>
  <si>
    <t>Lina Maria Dias da Fonseca</t>
  </si>
  <si>
    <t>Maria Teresa Martins Gonçalves</t>
  </si>
  <si>
    <t>Olga Maria Pinto de Matos</t>
  </si>
  <si>
    <t>Membros do Juri</t>
  </si>
  <si>
    <t>Professora Adília Rita Cabral</t>
  </si>
  <si>
    <t>Professora Emília da Conceição Figueiredo Martins</t>
  </si>
  <si>
    <t>Professor José Carlos Vilhena Mesquita</t>
  </si>
  <si>
    <t>Professor Manuel Celestino Vara Pires</t>
  </si>
  <si>
    <t>Professora Maria de Fátima Carmona Simões Paixão</t>
  </si>
  <si>
    <t>Professora Maria Filomena Rodrigues Teixeira</t>
  </si>
  <si>
    <t>Ana</t>
  </si>
  <si>
    <t>António</t>
  </si>
  <si>
    <t>Henrique</t>
  </si>
  <si>
    <t>Lina</t>
  </si>
  <si>
    <t>Teresa</t>
  </si>
  <si>
    <t>Olga</t>
  </si>
  <si>
    <t>Professora Paula Cristina Almeida Cadima Remoaldo</t>
  </si>
  <si>
    <t>Professor Donizete Aparecido Rodrigues</t>
  </si>
  <si>
    <t>Média aritmética</t>
  </si>
  <si>
    <t>Valores relativos dos candidatos</t>
  </si>
  <si>
    <t>Pontuação final</t>
  </si>
  <si>
    <t>Antes da ponderação</t>
  </si>
  <si>
    <t>Ponderados</t>
  </si>
  <si>
    <t>Com 100 pontos em DTCP e CP na candidata Teresa</t>
  </si>
  <si>
    <t>Sem aplicação do regulamento à candidata Teresa</t>
  </si>
  <si>
    <t>Seriação:</t>
  </si>
  <si>
    <t>DTC</t>
  </si>
  <si>
    <t>DP</t>
  </si>
  <si>
    <t>OA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</si>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</sst>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2" fontId="5" fillId="0" borderId="8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8" fillId="0" borderId="0" xfId="0" applyFont="1"/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73"/>
  <sheetViews>
    <sheetView tabSelected="1" zoomScale="60" zoomScaleNormal="60" workbookViewId="0">
      <pane ySplit="3" topLeftCell="A4" activePane="bottomLeft" state="frozen"/>
      <selection pane="bottomLeft" activeCell="N23" sqref="N23"/>
    </sheetView>
  </sheetViews>
  <sheetFormatPr defaultRowHeight="14.5" x14ac:dyDescent="0.35"/>
  <cols>
    <col min="1" max="1" width="12.6328125" style="1" customWidth="1"/>
    <col min="2" max="2" width="8.90625" style="1"/>
    <col min="3" max="3" width="8.6328125" style="1" customWidth="1"/>
    <col min="4" max="24" width="8.90625" style="1" customWidth="1"/>
    <col min="25" max="25" width="12.90625" style="10" customWidth="1"/>
    <col min="26" max="32" width="8.90625" style="1" customWidth="1"/>
    <col min="33" max="39" width="0" style="1" hidden="1" customWidth="1"/>
    <col min="40" max="105" width="8.90625" style="1"/>
  </cols>
  <sheetData>
    <row r="1" spans="1:105" x14ac:dyDescent="0.35">
      <c r="D1" s="1" t="s">
        <v>37</v>
      </c>
      <c r="K1" s="1" t="s">
        <v>37</v>
      </c>
      <c r="R1" s="1" t="s">
        <v>37</v>
      </c>
      <c r="Z1" s="1" t="s">
        <v>13</v>
      </c>
    </row>
    <row r="2" spans="1:105" x14ac:dyDescent="0.35">
      <c r="A2" s="1" t="s">
        <v>12</v>
      </c>
      <c r="D2" s="1" t="s">
        <v>40</v>
      </c>
      <c r="K2" s="1" t="s">
        <v>39</v>
      </c>
      <c r="R2" s="1" t="s">
        <v>39</v>
      </c>
      <c r="Z2" s="1" t="s">
        <v>36</v>
      </c>
    </row>
    <row r="3" spans="1:105" x14ac:dyDescent="0.35"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K3" s="1" t="s">
        <v>28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33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Z3" s="1" t="s">
        <v>28</v>
      </c>
      <c r="AA3" s="1" t="s">
        <v>29</v>
      </c>
      <c r="AB3" s="1" t="s">
        <v>30</v>
      </c>
      <c r="AC3" s="1" t="s">
        <v>31</v>
      </c>
      <c r="AD3" s="1" t="s">
        <v>32</v>
      </c>
      <c r="AE3" s="1" t="s">
        <v>33</v>
      </c>
    </row>
    <row r="4" spans="1:105" s="9" customFormat="1" x14ac:dyDescent="0.35">
      <c r="A4" s="6" t="s">
        <v>38</v>
      </c>
      <c r="B4" s="7">
        <v>1</v>
      </c>
      <c r="C4" s="6"/>
      <c r="D4" s="8">
        <f>D5+D6+D7</f>
        <v>70.99752270602481</v>
      </c>
      <c r="E4" s="8">
        <f t="shared" ref="E4:I4" si="0">E5+E6+E7</f>
        <v>37.315906368570452</v>
      </c>
      <c r="F4" s="8">
        <f t="shared" si="0"/>
        <v>62.297055926889151</v>
      </c>
      <c r="G4" s="8">
        <f t="shared" si="0"/>
        <v>95.784904575684493</v>
      </c>
      <c r="H4" s="8">
        <f t="shared" si="0"/>
        <v>93.570290268719759</v>
      </c>
      <c r="I4" s="8">
        <f t="shared" si="0"/>
        <v>51.92411282194017</v>
      </c>
      <c r="J4" s="6"/>
      <c r="K4" s="6" t="s">
        <v>41</v>
      </c>
      <c r="L4" s="6"/>
      <c r="M4" s="6"/>
      <c r="N4" s="6"/>
      <c r="O4" s="6"/>
      <c r="P4" s="6"/>
      <c r="Q4" s="6"/>
      <c r="R4" s="6" t="s">
        <v>42</v>
      </c>
      <c r="S4" s="6"/>
      <c r="T4" s="6"/>
      <c r="U4" s="6"/>
      <c r="V4" s="6"/>
      <c r="W4" s="6"/>
      <c r="X4" s="6"/>
      <c r="Y4" s="11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x14ac:dyDescent="0.35">
      <c r="A5" s="1" t="s">
        <v>0</v>
      </c>
      <c r="B5" s="2">
        <v>0.4</v>
      </c>
      <c r="D5" s="4">
        <f>$B5*(D9+D10+D11)</f>
        <v>31.894150074645978</v>
      </c>
      <c r="E5" s="4">
        <f t="shared" ref="E5:I5" si="1">$B5*(E9+E10+E11)</f>
        <v>11.258146790093113</v>
      </c>
      <c r="F5" s="4">
        <f t="shared" si="1"/>
        <v>27.035108149960088</v>
      </c>
      <c r="G5" s="4">
        <f t="shared" si="1"/>
        <v>39.922259652759784</v>
      </c>
      <c r="H5" s="4">
        <f t="shared" si="1"/>
        <v>40</v>
      </c>
      <c r="I5" s="4">
        <f t="shared" si="1"/>
        <v>14.03133187357129</v>
      </c>
    </row>
    <row r="6" spans="1:105" x14ac:dyDescent="0.35">
      <c r="A6" s="1" t="s">
        <v>1</v>
      </c>
      <c r="B6" s="2">
        <v>0.3</v>
      </c>
      <c r="D6" s="4">
        <f>$B6*(D13+D14+D15)</f>
        <v>23.361561521071781</v>
      </c>
      <c r="E6" s="4">
        <f t="shared" ref="E6:I6" si="2">$B6*(E13+E14+E15)</f>
        <v>17.770779382998711</v>
      </c>
      <c r="F6" s="4">
        <f t="shared" si="2"/>
        <v>22.406965984753715</v>
      </c>
      <c r="G6" s="4">
        <f t="shared" si="2"/>
        <v>29.692465402357762</v>
      </c>
      <c r="H6" s="4">
        <f t="shared" si="2"/>
        <v>30</v>
      </c>
      <c r="I6" s="4">
        <f t="shared" si="2"/>
        <v>23.306919801493127</v>
      </c>
    </row>
    <row r="7" spans="1:105" x14ac:dyDescent="0.35">
      <c r="A7" s="1" t="s">
        <v>2</v>
      </c>
      <c r="B7" s="2">
        <v>0.3</v>
      </c>
      <c r="D7" s="4">
        <f>$B7*(D17+D18+D19)</f>
        <v>15.741811110307054</v>
      </c>
      <c r="E7" s="4">
        <f t="shared" ref="E7:I7" si="3">$B7*(E17+E18+E19)</f>
        <v>8.2869801954786304</v>
      </c>
      <c r="F7" s="4">
        <f t="shared" si="3"/>
        <v>12.854981792175343</v>
      </c>
      <c r="G7" s="4">
        <f t="shared" si="3"/>
        <v>26.170179520566954</v>
      </c>
      <c r="H7" s="4">
        <f t="shared" si="3"/>
        <v>23.570290268719763</v>
      </c>
      <c r="I7" s="4">
        <f t="shared" si="3"/>
        <v>14.585861146875759</v>
      </c>
    </row>
    <row r="8" spans="1:105" x14ac:dyDescent="0.35">
      <c r="B8" s="2"/>
      <c r="D8" s="4"/>
      <c r="E8" s="4"/>
      <c r="F8" s="4"/>
      <c r="G8" s="4"/>
      <c r="H8" s="4"/>
      <c r="I8" s="4"/>
      <c r="Z8" s="1" t="s">
        <v>36</v>
      </c>
    </row>
    <row r="9" spans="1:105" x14ac:dyDescent="0.35">
      <c r="A9" s="1" t="s">
        <v>3</v>
      </c>
      <c r="B9" s="2">
        <v>0.5</v>
      </c>
      <c r="D9" s="4">
        <f t="shared" ref="D9:I11" si="4">$B9*K9</f>
        <v>31.420157795310594</v>
      </c>
      <c r="E9" s="4">
        <f t="shared" si="4"/>
        <v>20.535615068340928</v>
      </c>
      <c r="F9" s="4">
        <f t="shared" si="4"/>
        <v>47.188576508500944</v>
      </c>
      <c r="G9" s="4">
        <f t="shared" si="4"/>
        <v>50</v>
      </c>
      <c r="H9" s="4">
        <f t="shared" si="4"/>
        <v>50</v>
      </c>
      <c r="I9" s="4">
        <f t="shared" si="4"/>
        <v>16.00177797533059</v>
      </c>
      <c r="K9" s="4">
        <f>R9</f>
        <v>62.840315590621188</v>
      </c>
      <c r="L9" s="4">
        <f t="shared" ref="L9:L19" si="5">S9</f>
        <v>41.071230136681855</v>
      </c>
      <c r="M9" s="4">
        <f t="shared" ref="M9:M19" si="6">T9</f>
        <v>94.377153017001888</v>
      </c>
      <c r="N9" s="4">
        <f t="shared" ref="N9:N19" si="7">U9</f>
        <v>100</v>
      </c>
      <c r="O9" s="18">
        <v>100</v>
      </c>
      <c r="P9" s="4">
        <f t="shared" ref="P9:P19" si="8">W9</f>
        <v>32.00355595066118</v>
      </c>
      <c r="Q9" s="4"/>
      <c r="R9" s="4">
        <f>100*Z9/$AC9</f>
        <v>62.840315590621188</v>
      </c>
      <c r="S9" s="4">
        <f t="shared" ref="S9:W11" si="9">100*AA9/$AC9</f>
        <v>41.071230136681855</v>
      </c>
      <c r="T9" s="4">
        <f t="shared" si="9"/>
        <v>94.377153017001888</v>
      </c>
      <c r="U9" s="4">
        <f t="shared" si="9"/>
        <v>100</v>
      </c>
      <c r="V9" s="4">
        <f t="shared" si="9"/>
        <v>58.150905656184023</v>
      </c>
      <c r="W9" s="4">
        <f t="shared" si="9"/>
        <v>32.00355595066118</v>
      </c>
      <c r="X9" s="4"/>
      <c r="Y9" s="10" t="s">
        <v>3</v>
      </c>
      <c r="Z9" s="5">
        <v>807.85714285714289</v>
      </c>
      <c r="AA9" s="5">
        <v>528</v>
      </c>
      <c r="AB9" s="5">
        <v>1213.285714285714</v>
      </c>
      <c r="AC9" s="20">
        <v>1285.5714285714284</v>
      </c>
      <c r="AD9" s="21">
        <v>747.57142857142856</v>
      </c>
      <c r="AE9" s="5">
        <v>411.42857142857139</v>
      </c>
      <c r="AN9" s="37"/>
      <c r="AO9" s="37"/>
      <c r="AP9" s="37"/>
      <c r="AQ9" s="37"/>
      <c r="AR9" s="37"/>
      <c r="AS9" s="37"/>
      <c r="AT9" s="36"/>
      <c r="AU9" s="37"/>
      <c r="AV9" s="37"/>
      <c r="AW9" s="37"/>
      <c r="AX9" s="37"/>
      <c r="AY9" s="37"/>
      <c r="AZ9" s="37"/>
      <c r="BA9" s="36"/>
      <c r="BB9" s="40"/>
      <c r="BC9" s="40"/>
      <c r="BD9" s="40"/>
      <c r="BE9" s="40"/>
      <c r="BF9" s="40"/>
      <c r="BG9" s="40"/>
      <c r="BH9" s="36"/>
      <c r="BI9" s="37"/>
      <c r="BJ9" s="37"/>
      <c r="BK9" s="37"/>
      <c r="BL9" s="37"/>
      <c r="BM9" s="37"/>
      <c r="BN9" s="37"/>
      <c r="BO9" s="36"/>
      <c r="BP9" s="39"/>
      <c r="BQ9" s="39"/>
      <c r="BR9" s="39"/>
      <c r="BS9" s="39"/>
      <c r="BT9" s="39"/>
      <c r="BU9" s="39"/>
      <c r="BV9" s="36"/>
      <c r="BW9" s="37"/>
      <c r="BX9" s="37"/>
      <c r="BY9" s="37"/>
      <c r="BZ9" s="37"/>
      <c r="CA9" s="37"/>
      <c r="CB9" s="37"/>
      <c r="CC9" s="36"/>
      <c r="CD9" s="37"/>
      <c r="CE9" s="37"/>
      <c r="CF9" s="37"/>
      <c r="CG9" s="37"/>
      <c r="CH9" s="37"/>
      <c r="CI9" s="37"/>
    </row>
    <row r="10" spans="1:105" x14ac:dyDescent="0.35">
      <c r="A10" s="1" t="s">
        <v>4</v>
      </c>
      <c r="B10" s="2">
        <v>0.3</v>
      </c>
      <c r="D10" s="4">
        <f t="shared" si="4"/>
        <v>30</v>
      </c>
      <c r="E10" s="4">
        <f t="shared" si="4"/>
        <v>0.81627364602228558</v>
      </c>
      <c r="F10" s="4">
        <f t="shared" si="4"/>
        <v>8.4970199533557924</v>
      </c>
      <c r="G10" s="4">
        <f t="shared" si="4"/>
        <v>29.805649131899461</v>
      </c>
      <c r="H10" s="4">
        <f t="shared" si="4"/>
        <v>30</v>
      </c>
      <c r="I10" s="4">
        <f t="shared" si="4"/>
        <v>6.3591604042498062</v>
      </c>
      <c r="K10" s="4">
        <f t="shared" ref="K10:K19" si="10">R10</f>
        <v>100</v>
      </c>
      <c r="L10" s="4">
        <f t="shared" si="5"/>
        <v>2.7209121534076188</v>
      </c>
      <c r="M10" s="4">
        <f t="shared" si="6"/>
        <v>28.323399844519308</v>
      </c>
      <c r="N10" s="4">
        <f t="shared" si="7"/>
        <v>99.35216377299821</v>
      </c>
      <c r="O10" s="18">
        <v>100</v>
      </c>
      <c r="P10" s="4">
        <f t="shared" si="8"/>
        <v>21.197201347499355</v>
      </c>
      <c r="Q10" s="4"/>
      <c r="R10" s="4">
        <f>100*Z10/$Z10</f>
        <v>100</v>
      </c>
      <c r="S10" s="4">
        <f t="shared" ref="S10:W10" si="11">100*AA10/$Z10</f>
        <v>2.7209121534076188</v>
      </c>
      <c r="T10" s="4">
        <f t="shared" si="11"/>
        <v>28.323399844519308</v>
      </c>
      <c r="U10" s="4">
        <f t="shared" si="11"/>
        <v>99.35216377299821</v>
      </c>
      <c r="V10" s="4">
        <f t="shared" si="11"/>
        <v>37.056232184503763</v>
      </c>
      <c r="W10" s="4">
        <f t="shared" si="11"/>
        <v>21.197201347499355</v>
      </c>
      <c r="X10" s="4"/>
      <c r="Y10" s="10" t="s">
        <v>4</v>
      </c>
      <c r="Z10" s="38">
        <v>551.28571428571422</v>
      </c>
      <c r="AA10" s="5">
        <v>15</v>
      </c>
      <c r="AB10" s="5">
        <v>156.14285714285714</v>
      </c>
      <c r="AC10" s="21">
        <v>547.71428571428578</v>
      </c>
      <c r="AD10" s="21">
        <v>204.28571428571428</v>
      </c>
      <c r="AE10" s="5">
        <v>116.85714285714286</v>
      </c>
      <c r="AN10" s="37"/>
      <c r="AO10" s="37"/>
      <c r="AP10" s="37"/>
      <c r="AQ10" s="37"/>
      <c r="AR10" s="37"/>
      <c r="AS10" s="37"/>
      <c r="AT10" s="36"/>
      <c r="AU10" s="37"/>
      <c r="AV10" s="37"/>
      <c r="AW10" s="37"/>
      <c r="AX10" s="37"/>
      <c r="AY10" s="37"/>
      <c r="AZ10" s="37"/>
      <c r="BA10" s="36"/>
      <c r="BB10" s="40"/>
      <c r="BC10" s="40"/>
      <c r="BD10" s="40"/>
      <c r="BE10" s="40"/>
      <c r="BF10" s="40"/>
      <c r="BG10" s="40"/>
      <c r="BH10" s="36"/>
      <c r="BI10" s="37"/>
      <c r="BJ10" s="37"/>
      <c r="BK10" s="37"/>
      <c r="BL10" s="37"/>
      <c r="BM10" s="37"/>
      <c r="BN10" s="37"/>
      <c r="BO10" s="36"/>
      <c r="BP10" s="39"/>
      <c r="BQ10" s="39"/>
      <c r="BR10" s="39"/>
      <c r="BS10" s="39"/>
      <c r="BT10" s="39"/>
      <c r="BU10" s="39"/>
      <c r="BV10" s="36"/>
      <c r="BW10" s="37"/>
      <c r="BX10" s="37"/>
      <c r="BY10" s="37"/>
      <c r="BZ10" s="37"/>
      <c r="CA10" s="37"/>
      <c r="CB10" s="37"/>
      <c r="CC10" s="36"/>
      <c r="CD10" s="37"/>
      <c r="CE10" s="37"/>
      <c r="CF10" s="37"/>
      <c r="CG10" s="37"/>
      <c r="CH10" s="37"/>
      <c r="CI10" s="37"/>
    </row>
    <row r="11" spans="1:105" x14ac:dyDescent="0.35">
      <c r="A11" s="1" t="s">
        <v>5</v>
      </c>
      <c r="B11" s="2">
        <v>0.2</v>
      </c>
      <c r="D11" s="4">
        <f t="shared" si="4"/>
        <v>18.315217391304348</v>
      </c>
      <c r="E11" s="4">
        <f t="shared" si="4"/>
        <v>6.7934782608695663</v>
      </c>
      <c r="F11" s="4">
        <f t="shared" si="4"/>
        <v>11.902173913043478</v>
      </c>
      <c r="G11" s="4">
        <f t="shared" si="4"/>
        <v>20</v>
      </c>
      <c r="H11" s="4">
        <f t="shared" si="4"/>
        <v>20</v>
      </c>
      <c r="I11" s="4">
        <f t="shared" si="4"/>
        <v>12.717391304347828</v>
      </c>
      <c r="K11" s="4">
        <f t="shared" si="10"/>
        <v>91.576086956521735</v>
      </c>
      <c r="L11" s="4">
        <f t="shared" si="5"/>
        <v>33.967391304347828</v>
      </c>
      <c r="M11" s="4">
        <f t="shared" si="6"/>
        <v>59.510869565217391</v>
      </c>
      <c r="N11" s="4">
        <f t="shared" si="7"/>
        <v>100</v>
      </c>
      <c r="O11" s="18">
        <v>100</v>
      </c>
      <c r="P11" s="4">
        <f t="shared" si="8"/>
        <v>63.58695652173914</v>
      </c>
      <c r="Q11" s="4"/>
      <c r="R11" s="4">
        <f t="shared" ref="R11:R18" si="12">100*Z11/$AC11</f>
        <v>91.576086956521735</v>
      </c>
      <c r="S11" s="4">
        <f t="shared" si="9"/>
        <v>33.967391304347828</v>
      </c>
      <c r="T11" s="4">
        <f t="shared" si="9"/>
        <v>59.510869565217391</v>
      </c>
      <c r="U11" s="4">
        <f t="shared" si="9"/>
        <v>100</v>
      </c>
      <c r="V11" s="4">
        <f t="shared" si="9"/>
        <v>40.08152173913043</v>
      </c>
      <c r="W11" s="4">
        <f t="shared" si="9"/>
        <v>63.58695652173914</v>
      </c>
      <c r="X11" s="4"/>
      <c r="Y11" s="10" t="s">
        <v>5</v>
      </c>
      <c r="Z11" s="5">
        <v>192.57142857142856</v>
      </c>
      <c r="AA11" s="5">
        <v>71.428571428571431</v>
      </c>
      <c r="AB11" s="5">
        <v>125.14285714285714</v>
      </c>
      <c r="AC11" s="20">
        <v>210.28571428571428</v>
      </c>
      <c r="AD11" s="21">
        <v>84.285714285714278</v>
      </c>
      <c r="AE11" s="5">
        <v>133.71428571428572</v>
      </c>
      <c r="AN11" s="37"/>
      <c r="AO11" s="37"/>
      <c r="AP11" s="37"/>
      <c r="AQ11" s="37"/>
      <c r="AR11" s="37"/>
      <c r="AS11" s="37"/>
      <c r="AT11" s="36"/>
      <c r="AU11" s="37"/>
      <c r="AV11" s="37"/>
      <c r="AW11" s="37"/>
      <c r="AX11" s="37"/>
      <c r="AY11" s="37"/>
      <c r="AZ11" s="37"/>
      <c r="BA11" s="36"/>
      <c r="BB11" s="40"/>
      <c r="BC11" s="40"/>
      <c r="BD11" s="40"/>
      <c r="BE11" s="40"/>
      <c r="BF11" s="40"/>
      <c r="BG11" s="40"/>
      <c r="BH11" s="36"/>
      <c r="BI11" s="37"/>
      <c r="BJ11" s="37"/>
      <c r="BK11" s="37"/>
      <c r="BL11" s="37"/>
      <c r="BM11" s="37"/>
      <c r="BN11" s="37"/>
      <c r="BO11" s="36"/>
      <c r="BP11" s="39"/>
      <c r="BQ11" s="39"/>
      <c r="BR11" s="39"/>
      <c r="BS11" s="39"/>
      <c r="BT11" s="39"/>
      <c r="BU11" s="39"/>
      <c r="BV11" s="36"/>
      <c r="BW11" s="37"/>
      <c r="BX11" s="37"/>
      <c r="BY11" s="37"/>
      <c r="BZ11" s="37"/>
      <c r="CA11" s="37"/>
      <c r="CB11" s="37"/>
      <c r="CC11" s="36"/>
      <c r="CD11" s="37"/>
      <c r="CE11" s="37"/>
      <c r="CF11" s="37"/>
      <c r="CG11" s="37"/>
      <c r="CH11" s="37"/>
      <c r="CI11" s="37"/>
    </row>
    <row r="12" spans="1:105" x14ac:dyDescent="0.35">
      <c r="B12" s="2"/>
      <c r="D12" s="4"/>
      <c r="E12" s="4"/>
      <c r="F12" s="4"/>
      <c r="G12" s="4"/>
      <c r="H12" s="4"/>
      <c r="I12" s="4"/>
      <c r="K12" s="4"/>
      <c r="L12" s="4"/>
      <c r="M12" s="4"/>
      <c r="N12" s="4"/>
      <c r="O12" s="18"/>
      <c r="P12" s="4"/>
      <c r="Q12" s="4"/>
      <c r="R12" s="4"/>
      <c r="S12" s="4"/>
      <c r="T12" s="4"/>
      <c r="U12" s="4"/>
      <c r="V12" s="4"/>
      <c r="W12" s="4"/>
      <c r="X12" s="4"/>
      <c r="Z12" s="5"/>
      <c r="AA12" s="5"/>
      <c r="AB12" s="5"/>
      <c r="AC12" s="5"/>
      <c r="AD12" s="21"/>
      <c r="AE12" s="5"/>
      <c r="AN12" s="37"/>
      <c r="AO12" s="37"/>
      <c r="AP12" s="37"/>
      <c r="AQ12" s="37"/>
      <c r="AR12" s="37"/>
      <c r="AS12" s="37"/>
      <c r="AT12" s="36"/>
      <c r="AU12" s="37"/>
      <c r="AV12" s="37"/>
      <c r="AW12" s="37"/>
      <c r="AX12" s="37"/>
      <c r="AY12" s="37"/>
      <c r="AZ12" s="37"/>
      <c r="BA12" s="36"/>
      <c r="BB12" s="40"/>
      <c r="BC12" s="40"/>
      <c r="BD12" s="40"/>
      <c r="BE12" s="40"/>
      <c r="BF12" s="40"/>
      <c r="BG12" s="40"/>
      <c r="BH12" s="36"/>
      <c r="BI12" s="37"/>
      <c r="BJ12" s="37"/>
      <c r="BK12" s="37"/>
      <c r="BL12" s="37"/>
      <c r="BM12" s="37"/>
      <c r="BN12" s="37"/>
      <c r="BO12" s="36"/>
      <c r="BP12" s="39"/>
      <c r="BQ12" s="39"/>
      <c r="BR12" s="39"/>
      <c r="BS12" s="39"/>
      <c r="BT12" s="39"/>
      <c r="BU12" s="39"/>
      <c r="BV12" s="36"/>
      <c r="BW12" s="37"/>
      <c r="BX12" s="37"/>
      <c r="BY12" s="37"/>
      <c r="BZ12" s="37"/>
      <c r="CA12" s="37"/>
      <c r="CB12" s="37"/>
      <c r="CC12" s="36"/>
      <c r="CD12" s="37"/>
      <c r="CE12" s="37"/>
      <c r="CF12" s="37"/>
      <c r="CG12" s="37"/>
      <c r="CH12" s="37"/>
      <c r="CI12" s="37"/>
    </row>
    <row r="13" spans="1:105" x14ac:dyDescent="0.35">
      <c r="A13" s="1" t="s">
        <v>6</v>
      </c>
      <c r="B13" s="2">
        <v>0.3</v>
      </c>
      <c r="D13" s="4">
        <f t="shared" ref="D13:I15" si="13">$B13*K13</f>
        <v>19.875</v>
      </c>
      <c r="E13" s="4">
        <f t="shared" si="13"/>
        <v>19.5</v>
      </c>
      <c r="F13" s="4">
        <f t="shared" si="13"/>
        <v>28.000000000000004</v>
      </c>
      <c r="G13" s="4">
        <f t="shared" si="13"/>
        <v>30</v>
      </c>
      <c r="H13" s="4">
        <f t="shared" si="13"/>
        <v>30</v>
      </c>
      <c r="I13" s="4">
        <f t="shared" si="13"/>
        <v>27.187500000000004</v>
      </c>
      <c r="K13" s="4">
        <f t="shared" si="10"/>
        <v>66.25</v>
      </c>
      <c r="L13" s="4">
        <f t="shared" si="5"/>
        <v>65</v>
      </c>
      <c r="M13" s="4">
        <f t="shared" si="6"/>
        <v>93.333333333333343</v>
      </c>
      <c r="N13" s="4">
        <f t="shared" si="7"/>
        <v>100</v>
      </c>
      <c r="O13" s="18">
        <v>100</v>
      </c>
      <c r="P13" s="4">
        <f t="shared" si="8"/>
        <v>90.625000000000014</v>
      </c>
      <c r="Q13" s="4"/>
      <c r="R13" s="4">
        <f t="shared" si="12"/>
        <v>66.25</v>
      </c>
      <c r="S13" s="4">
        <f t="shared" ref="S13:S14" si="14">100*AA13/$AC13</f>
        <v>65</v>
      </c>
      <c r="T13" s="4">
        <f t="shared" ref="T13:T14" si="15">100*AB13/$AC13</f>
        <v>93.333333333333343</v>
      </c>
      <c r="U13" s="4">
        <f t="shared" ref="U13:U14" si="16">100*AC13/$AC13</f>
        <v>100</v>
      </c>
      <c r="V13" s="4">
        <f t="shared" ref="V13:V14" si="17">100*AD13/$AC13</f>
        <v>89.375</v>
      </c>
      <c r="W13" s="4">
        <f t="shared" ref="W13:W14" si="18">100*AE13/$AC13</f>
        <v>90.625000000000014</v>
      </c>
      <c r="X13" s="4"/>
      <c r="Y13" s="10" t="s">
        <v>6</v>
      </c>
      <c r="Z13" s="5">
        <v>90.857142857142861</v>
      </c>
      <c r="AA13" s="5">
        <v>89.142857142857139</v>
      </c>
      <c r="AB13" s="5">
        <v>128</v>
      </c>
      <c r="AC13" s="20">
        <v>137.14285714285714</v>
      </c>
      <c r="AD13" s="21">
        <v>122.57142857142857</v>
      </c>
      <c r="AE13" s="5">
        <v>124.28571428571429</v>
      </c>
      <c r="AN13" s="37"/>
      <c r="AO13" s="37"/>
      <c r="AP13" s="37"/>
      <c r="AQ13" s="37"/>
      <c r="AR13" s="37"/>
      <c r="AS13" s="37"/>
      <c r="AT13" s="36"/>
      <c r="AU13" s="37"/>
      <c r="AV13" s="37"/>
      <c r="AW13" s="37"/>
      <c r="AX13" s="37"/>
      <c r="AY13" s="37"/>
      <c r="AZ13" s="37"/>
      <c r="BA13" s="36"/>
      <c r="BB13" s="40"/>
      <c r="BC13" s="40"/>
      <c r="BD13" s="40"/>
      <c r="BE13" s="40"/>
      <c r="BF13" s="40"/>
      <c r="BG13" s="40"/>
      <c r="BH13" s="36"/>
      <c r="BI13" s="37"/>
      <c r="BJ13" s="37"/>
      <c r="BK13" s="37"/>
      <c r="BL13" s="37"/>
      <c r="BM13" s="37"/>
      <c r="BN13" s="37"/>
      <c r="BO13" s="36"/>
      <c r="BP13" s="39"/>
      <c r="BQ13" s="39"/>
      <c r="BR13" s="39"/>
      <c r="BS13" s="39"/>
      <c r="BT13" s="39"/>
      <c r="BU13" s="39"/>
      <c r="BV13" s="36"/>
      <c r="BW13" s="37"/>
      <c r="BX13" s="37"/>
      <c r="BY13" s="37"/>
      <c r="BZ13" s="37"/>
      <c r="CA13" s="37"/>
      <c r="CB13" s="37"/>
      <c r="CC13" s="36"/>
      <c r="CD13" s="37"/>
      <c r="CE13" s="37"/>
      <c r="CF13" s="37"/>
      <c r="CG13" s="37"/>
      <c r="CH13" s="37"/>
      <c r="CI13" s="37"/>
    </row>
    <row r="14" spans="1:105" x14ac:dyDescent="0.35">
      <c r="A14" s="1" t="s">
        <v>7</v>
      </c>
      <c r="B14" s="2">
        <v>0.3</v>
      </c>
      <c r="D14" s="4">
        <f t="shared" si="13"/>
        <v>22.076830732292915</v>
      </c>
      <c r="E14" s="4">
        <f t="shared" si="13"/>
        <v>22.47298919567827</v>
      </c>
      <c r="F14" s="4">
        <f t="shared" si="13"/>
        <v>24.81392557022809</v>
      </c>
      <c r="G14" s="4">
        <f t="shared" si="13"/>
        <v>30</v>
      </c>
      <c r="H14" s="4">
        <f t="shared" si="13"/>
        <v>30</v>
      </c>
      <c r="I14" s="4">
        <f t="shared" si="13"/>
        <v>24.525810324129651</v>
      </c>
      <c r="K14" s="4">
        <f t="shared" si="10"/>
        <v>73.58943577430972</v>
      </c>
      <c r="L14" s="4">
        <f t="shared" si="5"/>
        <v>74.909963985594231</v>
      </c>
      <c r="M14" s="4">
        <f t="shared" si="6"/>
        <v>82.71308523409364</v>
      </c>
      <c r="N14" s="4">
        <f t="shared" si="7"/>
        <v>100</v>
      </c>
      <c r="O14" s="18">
        <v>100</v>
      </c>
      <c r="P14" s="4">
        <f t="shared" si="8"/>
        <v>81.752701080432175</v>
      </c>
      <c r="Q14" s="4"/>
      <c r="R14" s="4">
        <f t="shared" si="12"/>
        <v>73.58943577430972</v>
      </c>
      <c r="S14" s="4">
        <f t="shared" si="14"/>
        <v>74.909963985594231</v>
      </c>
      <c r="T14" s="4">
        <f t="shared" si="15"/>
        <v>82.71308523409364</v>
      </c>
      <c r="U14" s="4">
        <f t="shared" si="16"/>
        <v>100</v>
      </c>
      <c r="V14" s="4">
        <f t="shared" si="17"/>
        <v>93.39735894357743</v>
      </c>
      <c r="W14" s="4">
        <f t="shared" si="18"/>
        <v>81.752701080432175</v>
      </c>
      <c r="X14" s="4"/>
      <c r="Y14" s="10" t="s">
        <v>7</v>
      </c>
      <c r="Z14" s="5">
        <v>87.571428571428569</v>
      </c>
      <c r="AA14" s="5">
        <v>89.142857142857139</v>
      </c>
      <c r="AB14" s="5">
        <v>98.428571428571431</v>
      </c>
      <c r="AC14" s="20">
        <v>119</v>
      </c>
      <c r="AD14" s="21">
        <v>111.14285714285714</v>
      </c>
      <c r="AE14" s="5">
        <v>97.285714285714292</v>
      </c>
      <c r="AN14" s="37"/>
      <c r="AO14" s="37"/>
      <c r="AP14" s="37"/>
      <c r="AQ14" s="37"/>
      <c r="AR14" s="37"/>
      <c r="AS14" s="37"/>
      <c r="AT14" s="36"/>
      <c r="AU14" s="37"/>
      <c r="AV14" s="37"/>
      <c r="AW14" s="37"/>
      <c r="AX14" s="37"/>
      <c r="AY14" s="37"/>
      <c r="AZ14" s="37"/>
      <c r="BA14" s="36"/>
      <c r="BB14" s="40"/>
      <c r="BC14" s="40"/>
      <c r="BD14" s="40"/>
      <c r="BE14" s="40"/>
      <c r="BF14" s="40"/>
      <c r="BG14" s="40"/>
      <c r="BH14" s="36"/>
      <c r="BI14" s="37"/>
      <c r="BJ14" s="37"/>
      <c r="BK14" s="37"/>
      <c r="BL14" s="37"/>
      <c r="BM14" s="37"/>
      <c r="BN14" s="37"/>
      <c r="BO14" s="36"/>
      <c r="BP14" s="39"/>
      <c r="BQ14" s="39"/>
      <c r="BR14" s="39"/>
      <c r="BS14" s="39"/>
      <c r="BT14" s="39"/>
      <c r="BU14" s="39"/>
      <c r="BV14" s="36"/>
      <c r="BW14" s="37"/>
      <c r="BX14" s="37"/>
      <c r="BY14" s="37"/>
      <c r="BZ14" s="37"/>
      <c r="CA14" s="37"/>
      <c r="CB14" s="37"/>
      <c r="CC14" s="36"/>
      <c r="CD14" s="40"/>
      <c r="CE14" s="40"/>
      <c r="CF14" s="40"/>
      <c r="CG14" s="40"/>
      <c r="CH14" s="40"/>
      <c r="CI14" s="40"/>
    </row>
    <row r="15" spans="1:105" x14ac:dyDescent="0.35">
      <c r="A15" s="1" t="s">
        <v>8</v>
      </c>
      <c r="B15" s="2">
        <v>0.4</v>
      </c>
      <c r="D15" s="4">
        <f t="shared" si="13"/>
        <v>35.920041004613019</v>
      </c>
      <c r="E15" s="4">
        <f t="shared" si="13"/>
        <v>17.262942080984111</v>
      </c>
      <c r="F15" s="4">
        <f t="shared" si="13"/>
        <v>21.875961045617629</v>
      </c>
      <c r="G15" s="4">
        <f t="shared" si="13"/>
        <v>38.974884674525882</v>
      </c>
      <c r="H15" s="4">
        <f t="shared" si="13"/>
        <v>40</v>
      </c>
      <c r="I15" s="4">
        <f t="shared" si="13"/>
        <v>25.976422347514099</v>
      </c>
      <c r="K15" s="4">
        <f t="shared" si="10"/>
        <v>89.800102511532543</v>
      </c>
      <c r="L15" s="4">
        <f t="shared" si="5"/>
        <v>43.157355202460273</v>
      </c>
      <c r="M15" s="4">
        <f t="shared" si="6"/>
        <v>54.689902614044072</v>
      </c>
      <c r="N15" s="4">
        <f t="shared" si="7"/>
        <v>97.437211686314697</v>
      </c>
      <c r="O15" s="18">
        <v>100</v>
      </c>
      <c r="P15" s="4">
        <f t="shared" si="8"/>
        <v>64.941055868785242</v>
      </c>
      <c r="Q15" s="4"/>
      <c r="R15" s="4">
        <f>100*Z15/$AD15</f>
        <v>89.800102511532543</v>
      </c>
      <c r="S15" s="4">
        <f t="shared" ref="S15:W15" si="19">100*AA15/$AD15</f>
        <v>43.157355202460273</v>
      </c>
      <c r="T15" s="4">
        <f t="shared" si="19"/>
        <v>54.689902614044072</v>
      </c>
      <c r="U15" s="4">
        <f t="shared" si="19"/>
        <v>97.437211686314697</v>
      </c>
      <c r="V15" s="4">
        <f t="shared" si="19"/>
        <v>100</v>
      </c>
      <c r="W15" s="4">
        <f t="shared" si="19"/>
        <v>64.941055868785242</v>
      </c>
      <c r="X15" s="4"/>
      <c r="Y15" s="10" t="s">
        <v>8</v>
      </c>
      <c r="Z15" s="5">
        <v>250.28571428571428</v>
      </c>
      <c r="AA15" s="5">
        <v>120.28571428571428</v>
      </c>
      <c r="AB15" s="5">
        <v>152.42857142857142</v>
      </c>
      <c r="AC15" s="21">
        <v>271.57142857142856</v>
      </c>
      <c r="AD15" s="20">
        <v>278.71428571428572</v>
      </c>
      <c r="AE15" s="5">
        <v>181</v>
      </c>
      <c r="AN15" s="37"/>
      <c r="AO15" s="37"/>
      <c r="AP15" s="37"/>
      <c r="AQ15" s="37"/>
      <c r="AR15" s="37"/>
      <c r="AS15" s="37"/>
      <c r="AT15" s="36"/>
      <c r="AU15" s="37"/>
      <c r="AV15" s="37"/>
      <c r="AW15" s="37"/>
      <c r="AX15" s="37"/>
      <c r="AY15" s="37"/>
      <c r="AZ15" s="37"/>
      <c r="BA15" s="36"/>
      <c r="BB15" s="40"/>
      <c r="BC15" s="40"/>
      <c r="BD15" s="40"/>
      <c r="BE15" s="40"/>
      <c r="BF15" s="40"/>
      <c r="BG15" s="40"/>
      <c r="BH15" s="36"/>
      <c r="BI15" s="37"/>
      <c r="BJ15" s="37"/>
      <c r="BK15" s="37"/>
      <c r="BL15" s="37"/>
      <c r="BM15" s="37"/>
      <c r="BN15" s="37"/>
      <c r="BO15" s="36"/>
      <c r="BP15" s="39"/>
      <c r="BQ15" s="39"/>
      <c r="BR15" s="39"/>
      <c r="BS15" s="39"/>
      <c r="BT15" s="39"/>
      <c r="BU15" s="39"/>
      <c r="BV15" s="36"/>
      <c r="BW15" s="37"/>
      <c r="BX15" s="37"/>
      <c r="BY15" s="37"/>
      <c r="BZ15" s="37"/>
      <c r="CA15" s="37"/>
      <c r="CB15" s="37"/>
      <c r="CC15" s="36"/>
      <c r="CD15" s="37"/>
      <c r="CE15" s="37"/>
      <c r="CF15" s="37"/>
      <c r="CG15" s="37"/>
      <c r="CH15" s="37"/>
      <c r="CI15" s="37"/>
    </row>
    <row r="16" spans="1:105" x14ac:dyDescent="0.35">
      <c r="B16" s="2"/>
      <c r="D16" s="4"/>
      <c r="E16" s="4"/>
      <c r="F16" s="4"/>
      <c r="G16" s="4"/>
      <c r="H16" s="4"/>
      <c r="I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Z16" s="5"/>
      <c r="AA16" s="5"/>
      <c r="AB16" s="5"/>
      <c r="AC16" s="5"/>
      <c r="AD16" s="5"/>
      <c r="AE16" s="5"/>
      <c r="AN16" s="37"/>
      <c r="AO16" s="37"/>
      <c r="AP16" s="37"/>
      <c r="AQ16" s="37"/>
      <c r="AR16" s="37"/>
      <c r="AS16" s="37"/>
      <c r="AT16" s="36"/>
      <c r="AU16" s="37"/>
      <c r="AV16" s="37"/>
      <c r="AW16" s="37"/>
      <c r="AX16" s="37"/>
      <c r="AY16" s="37"/>
      <c r="AZ16" s="37"/>
      <c r="BA16" s="36"/>
      <c r="BB16" s="40"/>
      <c r="BC16" s="40"/>
      <c r="BD16" s="40"/>
      <c r="BE16" s="40"/>
      <c r="BF16" s="40"/>
      <c r="BG16" s="40"/>
      <c r="BH16" s="36"/>
      <c r="BI16" s="37"/>
      <c r="BJ16" s="37"/>
      <c r="BK16" s="37"/>
      <c r="BL16" s="37"/>
      <c r="BM16" s="37"/>
      <c r="BN16" s="37"/>
      <c r="BO16" s="36"/>
      <c r="BP16" s="39"/>
      <c r="BQ16" s="39"/>
      <c r="BR16" s="39"/>
      <c r="BS16" s="39"/>
      <c r="BT16" s="39"/>
      <c r="BU16" s="39"/>
      <c r="BV16" s="36"/>
      <c r="BW16" s="37"/>
      <c r="BX16" s="37"/>
      <c r="BY16" s="37"/>
      <c r="BZ16" s="37"/>
      <c r="CA16" s="37"/>
      <c r="CB16" s="37"/>
      <c r="CC16" s="36"/>
      <c r="CD16" s="37"/>
      <c r="CE16" s="37"/>
      <c r="CF16" s="37"/>
      <c r="CG16" s="37"/>
      <c r="CH16" s="37"/>
      <c r="CI16" s="37"/>
    </row>
    <row r="17" spans="1:87" x14ac:dyDescent="0.35">
      <c r="A17" s="1" t="s">
        <v>9</v>
      </c>
      <c r="B17" s="2">
        <v>0.5</v>
      </c>
      <c r="D17" s="4">
        <f t="shared" ref="D17:I19" si="20">$B17*K17</f>
        <v>20.598650927487352</v>
      </c>
      <c r="E17" s="4">
        <f t="shared" si="20"/>
        <v>1.2647554806070826</v>
      </c>
      <c r="F17" s="4">
        <f t="shared" si="20"/>
        <v>12.782462057335584</v>
      </c>
      <c r="G17" s="4">
        <f t="shared" si="20"/>
        <v>42.790893760539632</v>
      </c>
      <c r="H17" s="4">
        <f t="shared" si="20"/>
        <v>50</v>
      </c>
      <c r="I17" s="4">
        <f t="shared" si="20"/>
        <v>13.962900505902191</v>
      </c>
      <c r="K17" s="4">
        <f t="shared" si="10"/>
        <v>41.197301854974704</v>
      </c>
      <c r="L17" s="4">
        <f t="shared" si="5"/>
        <v>2.5295109612141653</v>
      </c>
      <c r="M17" s="4">
        <f t="shared" si="6"/>
        <v>25.564924114671168</v>
      </c>
      <c r="N17" s="4">
        <f t="shared" si="7"/>
        <v>85.581787521079264</v>
      </c>
      <c r="O17" s="4">
        <f t="shared" ref="O17:O19" si="21">V17</f>
        <v>100</v>
      </c>
      <c r="P17" s="4">
        <f t="shared" si="8"/>
        <v>27.925801011804381</v>
      </c>
      <c r="Q17" s="4"/>
      <c r="R17" s="4">
        <f>100*Z17/$AD17</f>
        <v>41.197301854974704</v>
      </c>
      <c r="S17" s="4">
        <f t="shared" ref="S17:W17" si="22">100*AA17/$AD17</f>
        <v>2.5295109612141653</v>
      </c>
      <c r="T17" s="4">
        <f t="shared" si="22"/>
        <v>25.564924114671168</v>
      </c>
      <c r="U17" s="4">
        <f t="shared" si="22"/>
        <v>85.581787521079264</v>
      </c>
      <c r="V17" s="4">
        <f t="shared" si="22"/>
        <v>100</v>
      </c>
      <c r="W17" s="4">
        <f t="shared" si="22"/>
        <v>27.925801011804381</v>
      </c>
      <c r="X17" s="4"/>
      <c r="Y17" s="10" t="s">
        <v>9</v>
      </c>
      <c r="Z17" s="5">
        <v>349</v>
      </c>
      <c r="AA17" s="5">
        <v>21.428571428571427</v>
      </c>
      <c r="AB17" s="5">
        <v>216.57142857142858</v>
      </c>
      <c r="AC17" s="5">
        <v>725</v>
      </c>
      <c r="AD17" s="20">
        <v>847.14285714285711</v>
      </c>
      <c r="AE17" s="5">
        <v>236.57142857142856</v>
      </c>
      <c r="AN17" s="37"/>
      <c r="AO17" s="37"/>
      <c r="AP17" s="37"/>
      <c r="AQ17" s="37"/>
      <c r="AR17" s="37"/>
      <c r="AS17" s="37"/>
      <c r="AT17" s="36"/>
      <c r="AU17" s="37"/>
      <c r="AV17" s="37"/>
      <c r="AW17" s="37"/>
      <c r="AX17" s="37"/>
      <c r="AY17" s="37"/>
      <c r="AZ17" s="37"/>
      <c r="BA17" s="36"/>
      <c r="BB17" s="40"/>
      <c r="BC17" s="40"/>
      <c r="BD17" s="40"/>
      <c r="BE17" s="40"/>
      <c r="BF17" s="40"/>
      <c r="BG17" s="40"/>
      <c r="BH17" s="36"/>
      <c r="BI17" s="37"/>
      <c r="BJ17" s="37"/>
      <c r="BK17" s="37"/>
      <c r="BL17" s="37"/>
      <c r="BM17" s="37"/>
      <c r="BN17" s="37"/>
      <c r="BO17" s="36"/>
      <c r="BP17" s="39"/>
      <c r="BQ17" s="39"/>
      <c r="BR17" s="39"/>
      <c r="BS17" s="39"/>
      <c r="BT17" s="39"/>
      <c r="BU17" s="39"/>
      <c r="BV17" s="36"/>
      <c r="BW17" s="37"/>
      <c r="BX17" s="37"/>
      <c r="BY17" s="37"/>
      <c r="BZ17" s="37"/>
      <c r="CA17" s="37"/>
      <c r="CB17" s="37"/>
      <c r="CC17" s="36"/>
      <c r="CD17" s="37"/>
      <c r="CE17" s="37"/>
      <c r="CF17" s="37"/>
      <c r="CG17" s="37"/>
      <c r="CH17" s="37"/>
      <c r="CI17" s="40"/>
    </row>
    <row r="18" spans="1:87" x14ac:dyDescent="0.35">
      <c r="A18" s="1" t="s">
        <v>10</v>
      </c>
      <c r="B18" s="2">
        <v>0.3</v>
      </c>
      <c r="D18" s="4">
        <f t="shared" si="20"/>
        <v>19.608229988726041</v>
      </c>
      <c r="E18" s="4">
        <f t="shared" si="20"/>
        <v>6.3585118376550165</v>
      </c>
      <c r="F18" s="4">
        <f t="shared" si="20"/>
        <v>14.98308906426155</v>
      </c>
      <c r="G18" s="4">
        <f t="shared" si="20"/>
        <v>30</v>
      </c>
      <c r="H18" s="4">
        <f t="shared" si="20"/>
        <v>20.419954904171362</v>
      </c>
      <c r="I18" s="4">
        <f t="shared" si="20"/>
        <v>27.049041713641486</v>
      </c>
      <c r="K18" s="4">
        <f t="shared" si="10"/>
        <v>65.360766629086811</v>
      </c>
      <c r="L18" s="4">
        <f t="shared" si="5"/>
        <v>21.195039458850054</v>
      </c>
      <c r="M18" s="4">
        <f t="shared" si="6"/>
        <v>49.943630214205172</v>
      </c>
      <c r="N18" s="4">
        <f t="shared" si="7"/>
        <v>100</v>
      </c>
      <c r="O18" s="4">
        <f t="shared" si="21"/>
        <v>68.066516347237879</v>
      </c>
      <c r="P18" s="4">
        <f t="shared" si="8"/>
        <v>90.163472378804954</v>
      </c>
      <c r="Q18" s="4"/>
      <c r="R18" s="4">
        <f t="shared" si="12"/>
        <v>65.360766629086811</v>
      </c>
      <c r="S18" s="4">
        <f t="shared" ref="S18" si="23">100*AA18/$AC18</f>
        <v>21.195039458850054</v>
      </c>
      <c r="T18" s="4">
        <f t="shared" ref="T18" si="24">100*AB18/$AC18</f>
        <v>49.943630214205172</v>
      </c>
      <c r="U18" s="4">
        <f t="shared" ref="U18" si="25">100*AC18/$AC18</f>
        <v>100</v>
      </c>
      <c r="V18" s="4">
        <f t="shared" ref="V18" si="26">100*AD18/$AC18</f>
        <v>68.066516347237879</v>
      </c>
      <c r="W18" s="4">
        <f t="shared" ref="W18" si="27">100*AE18/$AC18</f>
        <v>90.163472378804954</v>
      </c>
      <c r="X18" s="4"/>
      <c r="Y18" s="10" t="s">
        <v>10</v>
      </c>
      <c r="Z18" s="5">
        <v>331.28571428571433</v>
      </c>
      <c r="AA18" s="5">
        <v>107.42857142857143</v>
      </c>
      <c r="AB18" s="5">
        <v>253.14285714285711</v>
      </c>
      <c r="AC18" s="20">
        <v>506.85714285714289</v>
      </c>
      <c r="AD18" s="5">
        <v>345</v>
      </c>
      <c r="AE18" s="5">
        <v>457</v>
      </c>
      <c r="AN18" s="37"/>
      <c r="AO18" s="37"/>
      <c r="AP18" s="37"/>
      <c r="AQ18" s="37"/>
      <c r="AR18" s="37"/>
      <c r="AS18" s="37"/>
      <c r="AT18" s="36"/>
      <c r="AU18" s="37"/>
      <c r="AV18" s="37"/>
      <c r="AW18" s="37"/>
      <c r="AX18" s="37"/>
      <c r="AY18" s="37"/>
      <c r="AZ18" s="37"/>
      <c r="BA18" s="36"/>
      <c r="BB18" s="40"/>
      <c r="BC18" s="40"/>
      <c r="BD18" s="40"/>
      <c r="BE18" s="40"/>
      <c r="BF18" s="40"/>
      <c r="BG18" s="40"/>
      <c r="BH18" s="36"/>
      <c r="BI18" s="37"/>
      <c r="BJ18" s="37"/>
      <c r="BK18" s="37"/>
      <c r="BL18" s="37"/>
      <c r="BM18" s="37"/>
      <c r="BN18" s="37"/>
      <c r="BO18" s="36"/>
      <c r="BP18" s="39"/>
      <c r="BQ18" s="39"/>
      <c r="BR18" s="39"/>
      <c r="BS18" s="39"/>
      <c r="BT18" s="39"/>
      <c r="BU18" s="39"/>
      <c r="BV18" s="36"/>
      <c r="BW18" s="37"/>
      <c r="BX18" s="37"/>
      <c r="BY18" s="37"/>
      <c r="BZ18" s="37"/>
      <c r="CA18" s="37"/>
      <c r="CB18" s="37"/>
      <c r="CC18" s="36"/>
      <c r="CD18" s="37"/>
      <c r="CE18" s="37"/>
      <c r="CF18" s="37"/>
      <c r="CG18" s="37"/>
      <c r="CH18" s="37"/>
      <c r="CI18" s="37"/>
    </row>
    <row r="19" spans="1:87" x14ac:dyDescent="0.35">
      <c r="A19" s="1" t="s">
        <v>11</v>
      </c>
      <c r="B19" s="2">
        <v>0.2</v>
      </c>
      <c r="D19" s="4">
        <f t="shared" si="20"/>
        <v>12.265822784810126</v>
      </c>
      <c r="E19" s="4">
        <f t="shared" si="20"/>
        <v>20</v>
      </c>
      <c r="F19" s="4">
        <f t="shared" si="20"/>
        <v>15.084388185654005</v>
      </c>
      <c r="G19" s="4">
        <f t="shared" si="20"/>
        <v>14.443037974683543</v>
      </c>
      <c r="H19" s="4">
        <f t="shared" si="20"/>
        <v>8.1476793248945167</v>
      </c>
      <c r="I19" s="4">
        <f t="shared" si="20"/>
        <v>7.6075949367088604</v>
      </c>
      <c r="K19" s="4">
        <f t="shared" si="10"/>
        <v>61.329113924050624</v>
      </c>
      <c r="L19" s="4">
        <f t="shared" si="5"/>
        <v>100</v>
      </c>
      <c r="M19" s="4">
        <f t="shared" si="6"/>
        <v>75.421940928270018</v>
      </c>
      <c r="N19" s="4">
        <f t="shared" si="7"/>
        <v>72.215189873417714</v>
      </c>
      <c r="O19" s="4">
        <f t="shared" si="21"/>
        <v>40.738396624472578</v>
      </c>
      <c r="P19" s="4">
        <f t="shared" si="8"/>
        <v>38.037974683544299</v>
      </c>
      <c r="Q19" s="4"/>
      <c r="R19" s="4">
        <f>100*Z19/$AA19</f>
        <v>61.329113924050624</v>
      </c>
      <c r="S19" s="4">
        <f t="shared" ref="S19:W19" si="28">100*AA19/$AA19</f>
        <v>100</v>
      </c>
      <c r="T19" s="4">
        <f t="shared" si="28"/>
        <v>75.421940928270018</v>
      </c>
      <c r="U19" s="4">
        <f t="shared" si="28"/>
        <v>72.215189873417714</v>
      </c>
      <c r="V19" s="4">
        <f t="shared" si="28"/>
        <v>40.738396624472578</v>
      </c>
      <c r="W19" s="4">
        <f t="shared" si="28"/>
        <v>38.037974683544299</v>
      </c>
      <c r="X19" s="4"/>
      <c r="Y19" s="10" t="s">
        <v>11</v>
      </c>
      <c r="Z19" s="5">
        <v>415.28571428571428</v>
      </c>
      <c r="AA19" s="20">
        <v>677.14285714285722</v>
      </c>
      <c r="AB19" s="5">
        <v>510.71428571428567</v>
      </c>
      <c r="AC19" s="5">
        <v>489</v>
      </c>
      <c r="AD19" s="5">
        <v>275.85714285714289</v>
      </c>
      <c r="AE19" s="5">
        <v>257.57142857142856</v>
      </c>
      <c r="AN19" s="37"/>
      <c r="AO19" s="37"/>
      <c r="AP19" s="37"/>
      <c r="AQ19" s="37"/>
      <c r="AR19" s="37"/>
      <c r="AS19" s="37"/>
      <c r="AT19" s="36"/>
      <c r="AU19" s="37"/>
      <c r="AV19" s="37"/>
      <c r="AW19" s="37"/>
      <c r="AX19" s="37"/>
      <c r="AY19" s="37"/>
      <c r="AZ19" s="37"/>
      <c r="BA19" s="36"/>
      <c r="BB19" s="40"/>
      <c r="BC19" s="40"/>
      <c r="BD19" s="40"/>
      <c r="BE19" s="40"/>
      <c r="BF19" s="40"/>
      <c r="BG19" s="40"/>
      <c r="BH19" s="36"/>
      <c r="BI19" s="37"/>
      <c r="BJ19" s="37"/>
      <c r="BK19" s="37"/>
      <c r="BL19" s="37"/>
      <c r="BM19" s="37"/>
      <c r="BN19" s="37"/>
      <c r="BO19" s="36"/>
      <c r="BP19" s="39"/>
      <c r="BQ19" s="39"/>
      <c r="BR19" s="39"/>
      <c r="BS19" s="39"/>
      <c r="BT19" s="39"/>
      <c r="BU19" s="39"/>
      <c r="BV19" s="36"/>
      <c r="BW19" s="37"/>
      <c r="BX19" s="37"/>
      <c r="BY19" s="37"/>
      <c r="BZ19" s="37"/>
      <c r="CA19" s="37"/>
      <c r="CB19" s="37"/>
      <c r="CC19" s="36"/>
      <c r="CD19" s="37"/>
      <c r="CE19" s="37"/>
      <c r="CF19" s="37"/>
      <c r="CG19" s="37"/>
      <c r="CH19" s="37"/>
      <c r="CI19" s="37"/>
    </row>
    <row r="21" spans="1:87" ht="15" thickBot="1" x14ac:dyDescent="0.4"/>
    <row r="22" spans="1:87" ht="15" thickTop="1" x14ac:dyDescent="0.35">
      <c r="A22" s="22" t="s">
        <v>43</v>
      </c>
      <c r="B22" s="23"/>
      <c r="C22" s="23"/>
      <c r="D22" s="24"/>
      <c r="E22" s="24"/>
      <c r="F22" s="23" t="s">
        <v>44</v>
      </c>
      <c r="G22" s="23" t="s">
        <v>45</v>
      </c>
      <c r="H22" s="23" t="s">
        <v>46</v>
      </c>
      <c r="I22" s="25" t="s">
        <v>47</v>
      </c>
      <c r="AG22" s="16"/>
      <c r="AH22" s="16"/>
      <c r="AI22" s="16"/>
      <c r="AJ22" s="16"/>
      <c r="AK22" s="16"/>
      <c r="AL22" s="16"/>
    </row>
    <row r="23" spans="1:87" x14ac:dyDescent="0.35">
      <c r="A23" s="26">
        <v>1</v>
      </c>
      <c r="B23" s="27" t="str">
        <f>A45</f>
        <v>Lina Maria Dias da Fonseca</v>
      </c>
      <c r="C23" s="27"/>
      <c r="D23" s="28"/>
      <c r="E23" s="28"/>
      <c r="F23" s="29">
        <f>G5</f>
        <v>39.922259652759784</v>
      </c>
      <c r="G23" s="29">
        <f>G6</f>
        <v>29.692465402357762</v>
      </c>
      <c r="H23" s="29">
        <f>G7</f>
        <v>26.170179520566954</v>
      </c>
      <c r="I23" s="30">
        <f>G4</f>
        <v>95.784904575684493</v>
      </c>
      <c r="Z23" s="5"/>
      <c r="AA23" s="5"/>
      <c r="AB23" s="5"/>
      <c r="AC23" s="5"/>
      <c r="AD23" s="5"/>
      <c r="AE23" s="5"/>
      <c r="AG23" s="17"/>
      <c r="AH23" s="17"/>
      <c r="AI23" s="17"/>
      <c r="AJ23" s="17"/>
      <c r="AK23" s="17"/>
      <c r="AL23" s="17"/>
      <c r="AN23" s="5"/>
      <c r="AO23" s="5"/>
      <c r="AP23" s="5"/>
      <c r="AQ23" s="5"/>
      <c r="AR23" s="5"/>
      <c r="AS23" s="5"/>
      <c r="AU23" s="5"/>
      <c r="AV23" s="5"/>
      <c r="AW23" s="5"/>
      <c r="AX23" s="5"/>
      <c r="AY23" s="5"/>
      <c r="AZ23" s="5"/>
      <c r="BB23" s="5"/>
      <c r="BC23" s="5"/>
      <c r="BD23" s="5"/>
      <c r="BE23" s="5"/>
      <c r="BF23" s="5"/>
      <c r="BG23" s="5"/>
      <c r="BI23" s="5"/>
      <c r="BJ23" s="5"/>
      <c r="BK23" s="5"/>
      <c r="BL23" s="5"/>
      <c r="BM23" s="5"/>
      <c r="BN23" s="5"/>
      <c r="BP23" s="5"/>
      <c r="BQ23" s="5"/>
      <c r="BR23" s="5"/>
      <c r="BS23" s="5"/>
      <c r="BT23" s="5"/>
      <c r="BU23" s="5"/>
      <c r="BW23" s="5"/>
      <c r="BX23" s="5"/>
      <c r="BY23" s="5"/>
      <c r="BZ23" s="5"/>
      <c r="CA23" s="5"/>
      <c r="CB23" s="5"/>
      <c r="CD23" s="5"/>
      <c r="CE23" s="5"/>
      <c r="CF23" s="5"/>
      <c r="CG23" s="5"/>
      <c r="CH23" s="5"/>
      <c r="CI23" s="5"/>
    </row>
    <row r="24" spans="1:87" x14ac:dyDescent="0.35">
      <c r="A24" s="26">
        <v>2</v>
      </c>
      <c r="B24" s="27" t="str">
        <f>A46</f>
        <v>Maria Teresa Martins Gonçalves</v>
      </c>
      <c r="C24" s="27"/>
      <c r="D24" s="28"/>
      <c r="E24" s="28"/>
      <c r="F24" s="29">
        <f>H5</f>
        <v>40</v>
      </c>
      <c r="G24" s="29">
        <f>H6</f>
        <v>30</v>
      </c>
      <c r="H24" s="29">
        <f>H7</f>
        <v>23.570290268719763</v>
      </c>
      <c r="I24" s="30">
        <f>H4</f>
        <v>93.570290268719759</v>
      </c>
      <c r="N24" s="4"/>
      <c r="R24" s="5"/>
      <c r="S24" s="5"/>
      <c r="T24" s="5"/>
      <c r="U24" s="5"/>
      <c r="V24" s="5"/>
      <c r="W24" s="5"/>
      <c r="Z24" s="5"/>
      <c r="AA24" s="5"/>
      <c r="AB24" s="5"/>
      <c r="AC24" s="5"/>
      <c r="AD24" s="5"/>
      <c r="AE24" s="5"/>
      <c r="AG24" s="17"/>
      <c r="AH24" s="17"/>
      <c r="AI24" s="17"/>
      <c r="AJ24" s="17"/>
      <c r="AK24" s="17"/>
      <c r="AL24" s="17"/>
      <c r="AN24" s="5"/>
      <c r="AO24" s="5"/>
      <c r="AP24" s="5"/>
      <c r="AQ24" s="5"/>
      <c r="AR24" s="5"/>
      <c r="AS24" s="5"/>
      <c r="AU24" s="5"/>
      <c r="AV24" s="5"/>
      <c r="AW24" s="5"/>
      <c r="AX24" s="5"/>
      <c r="AY24" s="5"/>
      <c r="AZ24" s="5"/>
      <c r="BB24" s="5"/>
      <c r="BC24" s="5"/>
      <c r="BD24" s="5"/>
      <c r="BE24" s="5"/>
      <c r="BF24" s="5"/>
      <c r="BG24" s="5"/>
      <c r="BI24" s="5"/>
      <c r="BJ24" s="5"/>
      <c r="BK24" s="5"/>
      <c r="BL24" s="5"/>
      <c r="BM24" s="5"/>
      <c r="BN24" s="5"/>
      <c r="BP24" s="5"/>
      <c r="BQ24" s="5"/>
      <c r="BR24" s="5"/>
      <c r="BS24" s="5"/>
      <c r="BT24" s="5"/>
      <c r="BU24" s="5"/>
      <c r="BW24" s="5"/>
      <c r="BX24" s="5"/>
      <c r="BY24" s="5"/>
      <c r="BZ24" s="5"/>
      <c r="CA24" s="5"/>
      <c r="CB24" s="5"/>
      <c r="CD24" s="5"/>
      <c r="CE24" s="5"/>
      <c r="CF24" s="5"/>
      <c r="CG24" s="5"/>
      <c r="CH24" s="5"/>
      <c r="CI24" s="5"/>
    </row>
    <row r="25" spans="1:87" x14ac:dyDescent="0.35">
      <c r="A25" s="26">
        <v>3</v>
      </c>
      <c r="B25" s="27" t="str">
        <f>A42</f>
        <v>Ana Maria Coelho de Almeida Peixoto</v>
      </c>
      <c r="C25" s="27"/>
      <c r="D25" s="28"/>
      <c r="E25" s="28"/>
      <c r="F25" s="29">
        <f>D5</f>
        <v>31.894150074645978</v>
      </c>
      <c r="G25" s="29">
        <f>D6</f>
        <v>23.361561521071781</v>
      </c>
      <c r="H25" s="29">
        <f>D7</f>
        <v>15.741811110307054</v>
      </c>
      <c r="I25" s="30">
        <f>D4</f>
        <v>70.99752270602481</v>
      </c>
      <c r="R25" s="5"/>
      <c r="S25" s="5"/>
      <c r="T25" s="5"/>
      <c r="U25" s="5"/>
      <c r="V25" s="5"/>
      <c r="W25" s="5"/>
      <c r="Z25" s="5"/>
      <c r="AA25" s="5"/>
      <c r="AB25" s="5"/>
      <c r="AC25" s="5"/>
      <c r="AD25" s="5"/>
      <c r="AE25" s="5"/>
      <c r="AG25" s="17"/>
      <c r="AH25" s="17"/>
      <c r="AI25" s="17"/>
      <c r="AJ25" s="17"/>
      <c r="AK25" s="17"/>
      <c r="AL25" s="17"/>
      <c r="AN25" s="5"/>
      <c r="AO25" s="5"/>
      <c r="AP25" s="5"/>
      <c r="AQ25" s="5"/>
      <c r="AR25" s="5"/>
      <c r="AS25" s="5"/>
      <c r="AU25" s="5"/>
      <c r="AV25" s="5"/>
      <c r="AW25" s="5"/>
      <c r="AX25" s="5"/>
      <c r="AY25" s="5"/>
      <c r="AZ25" s="5"/>
      <c r="BB25" s="5"/>
      <c r="BC25" s="5"/>
      <c r="BD25" s="5"/>
      <c r="BE25" s="5"/>
      <c r="BF25" s="5"/>
      <c r="BG25" s="5"/>
      <c r="BI25" s="5"/>
      <c r="BJ25" s="5"/>
      <c r="BK25" s="5"/>
      <c r="BL25" s="5"/>
      <c r="BM25" s="5"/>
      <c r="BN25" s="5"/>
      <c r="BP25" s="5"/>
      <c r="BQ25" s="5"/>
      <c r="BR25" s="5"/>
      <c r="BS25" s="5"/>
      <c r="BT25" s="5"/>
      <c r="BU25" s="5"/>
      <c r="BW25" s="5"/>
      <c r="BX25" s="5"/>
      <c r="BY25" s="5"/>
      <c r="BZ25" s="5"/>
      <c r="CA25" s="5"/>
      <c r="CB25" s="5"/>
      <c r="CD25" s="5"/>
      <c r="CE25" s="5"/>
      <c r="CF25" s="5"/>
      <c r="CG25" s="5"/>
      <c r="CH25" s="5"/>
      <c r="CI25" s="5"/>
    </row>
    <row r="26" spans="1:87" x14ac:dyDescent="0.35">
      <c r="A26" s="26">
        <v>4</v>
      </c>
      <c r="B26" s="27" t="str">
        <f>A44</f>
        <v>Henrique Fernandes Rodrigues</v>
      </c>
      <c r="C26" s="27"/>
      <c r="D26" s="28"/>
      <c r="E26" s="28"/>
      <c r="F26" s="29">
        <f>F5</f>
        <v>27.035108149960088</v>
      </c>
      <c r="G26" s="29">
        <f>F6</f>
        <v>22.406965984753715</v>
      </c>
      <c r="H26" s="29">
        <f>F7</f>
        <v>12.854981792175343</v>
      </c>
      <c r="I26" s="30">
        <f>F4</f>
        <v>62.297055926889151</v>
      </c>
      <c r="R26" s="5"/>
      <c r="S26" s="5"/>
      <c r="T26" s="5"/>
      <c r="U26" s="5"/>
      <c r="V26" s="5"/>
      <c r="W26" s="5"/>
      <c r="Z26" s="5"/>
      <c r="AA26" s="5"/>
      <c r="AB26" s="5"/>
      <c r="AC26" s="5"/>
      <c r="AD26" s="5"/>
      <c r="AE26" s="5"/>
      <c r="AG26" s="17"/>
      <c r="AH26" s="17"/>
      <c r="AI26" s="17"/>
      <c r="AJ26" s="17"/>
      <c r="AK26" s="17"/>
      <c r="AL26" s="17"/>
      <c r="AN26" s="5"/>
      <c r="AO26" s="5"/>
      <c r="AP26" s="5"/>
      <c r="AQ26" s="5"/>
      <c r="AR26" s="5"/>
      <c r="AS26" s="5"/>
      <c r="AU26" s="5"/>
      <c r="AV26" s="5"/>
      <c r="AW26" s="5"/>
      <c r="AX26" s="5"/>
      <c r="AY26" s="5"/>
      <c r="AZ26" s="5"/>
      <c r="BB26" s="5"/>
      <c r="BC26" s="5"/>
      <c r="BD26" s="5"/>
      <c r="BE26" s="5"/>
      <c r="BF26" s="5"/>
      <c r="BG26" s="5"/>
      <c r="BI26" s="5"/>
      <c r="BJ26" s="5"/>
      <c r="BK26" s="5"/>
      <c r="BL26" s="5"/>
      <c r="BM26" s="5"/>
      <c r="BN26" s="5"/>
      <c r="BP26" s="5"/>
      <c r="BQ26" s="5"/>
      <c r="BR26" s="5"/>
      <c r="BS26" s="5"/>
      <c r="BT26" s="5"/>
      <c r="BU26" s="5"/>
      <c r="BW26" s="5"/>
      <c r="BX26" s="5"/>
      <c r="BY26" s="5"/>
      <c r="BZ26" s="5"/>
      <c r="CA26" s="5"/>
      <c r="CB26" s="5"/>
      <c r="CD26" s="5"/>
      <c r="CE26" s="5"/>
      <c r="CF26" s="5"/>
      <c r="CG26" s="5"/>
      <c r="CH26" s="5"/>
      <c r="CI26" s="5"/>
    </row>
    <row r="27" spans="1:87" x14ac:dyDescent="0.35">
      <c r="A27" s="26">
        <v>5</v>
      </c>
      <c r="B27" s="27" t="str">
        <f>A47</f>
        <v>Olga Maria Pinto de Matos</v>
      </c>
      <c r="C27" s="27"/>
      <c r="D27" s="28"/>
      <c r="E27" s="28"/>
      <c r="F27" s="29">
        <f>I5</f>
        <v>14.03133187357129</v>
      </c>
      <c r="G27" s="29">
        <f>I6</f>
        <v>23.306919801493127</v>
      </c>
      <c r="H27" s="29">
        <f>I7</f>
        <v>14.585861146875759</v>
      </c>
      <c r="I27" s="30">
        <f>I4</f>
        <v>51.92411282194017</v>
      </c>
      <c r="R27" s="5"/>
      <c r="S27" s="5"/>
      <c r="T27" s="5"/>
      <c r="U27" s="5"/>
      <c r="V27" s="5"/>
      <c r="W27" s="5"/>
      <c r="Z27" s="5"/>
      <c r="AA27" s="5"/>
      <c r="AB27" s="5"/>
      <c r="AC27" s="5"/>
      <c r="AD27" s="5"/>
      <c r="AE27" s="5"/>
      <c r="AG27" s="17"/>
      <c r="AH27" s="17"/>
      <c r="AI27" s="17"/>
      <c r="AJ27" s="17"/>
      <c r="AK27" s="17"/>
      <c r="AL27" s="17"/>
      <c r="AN27" s="5"/>
      <c r="AO27" s="5"/>
      <c r="AP27" s="5"/>
      <c r="AQ27" s="5"/>
      <c r="AR27" s="5"/>
      <c r="AS27" s="5"/>
      <c r="AU27" s="5"/>
      <c r="AV27" s="5"/>
      <c r="AW27" s="5"/>
      <c r="AX27" s="5"/>
      <c r="AY27" s="5"/>
      <c r="AZ27" s="5"/>
      <c r="BB27" s="5"/>
      <c r="BC27" s="5"/>
      <c r="BD27" s="5"/>
      <c r="BE27" s="5"/>
      <c r="BF27" s="5"/>
      <c r="BG27" s="5"/>
      <c r="BI27" s="5"/>
      <c r="BJ27" s="5"/>
      <c r="BK27" s="5"/>
      <c r="BL27" s="5"/>
      <c r="BM27" s="5"/>
      <c r="BN27" s="5"/>
      <c r="BP27" s="5"/>
      <c r="BQ27" s="5"/>
      <c r="BR27" s="5"/>
      <c r="BS27" s="5"/>
      <c r="BT27" s="5"/>
      <c r="BU27" s="5"/>
      <c r="BW27" s="5"/>
      <c r="BX27" s="5"/>
      <c r="BY27" s="5"/>
      <c r="BZ27" s="5"/>
      <c r="CA27" s="5"/>
      <c r="CB27" s="5"/>
      <c r="CD27" s="5"/>
      <c r="CE27" s="5"/>
      <c r="CF27" s="5"/>
      <c r="CG27" s="5"/>
      <c r="CH27" s="5"/>
      <c r="CI27" s="5"/>
    </row>
    <row r="28" spans="1:87" ht="15" thickBot="1" x14ac:dyDescent="0.4">
      <c r="A28" s="31">
        <v>6</v>
      </c>
      <c r="B28" s="32" t="str">
        <f>A43</f>
        <v>António Pedro Queirós Pereira</v>
      </c>
      <c r="C28" s="32"/>
      <c r="D28" s="33"/>
      <c r="E28" s="33"/>
      <c r="F28" s="34">
        <f>E5</f>
        <v>11.258146790093113</v>
      </c>
      <c r="G28" s="34">
        <f>E6</f>
        <v>17.770779382998711</v>
      </c>
      <c r="H28" s="34">
        <f>E7</f>
        <v>8.2869801954786304</v>
      </c>
      <c r="I28" s="35">
        <f>E4</f>
        <v>37.315906368570452</v>
      </c>
      <c r="R28" s="5"/>
      <c r="S28" s="5"/>
      <c r="T28" s="5"/>
      <c r="U28" s="5"/>
      <c r="V28" s="5"/>
      <c r="W28" s="5"/>
      <c r="Z28" s="5"/>
      <c r="AA28" s="5"/>
      <c r="AB28" s="5"/>
      <c r="AC28" s="5"/>
      <c r="AD28" s="5"/>
      <c r="AE28" s="5"/>
      <c r="AG28" s="17"/>
      <c r="AH28" s="17"/>
      <c r="AI28" s="17"/>
      <c r="AJ28" s="17"/>
      <c r="AK28" s="17"/>
      <c r="AL28" s="17"/>
      <c r="AN28" s="5"/>
      <c r="AO28" s="5"/>
      <c r="AP28" s="5"/>
      <c r="AQ28" s="5"/>
      <c r="AR28" s="5"/>
      <c r="AS28" s="5"/>
      <c r="AU28" s="5"/>
      <c r="AV28" s="5"/>
      <c r="AW28" s="5"/>
      <c r="AX28" s="5"/>
      <c r="AY28" s="5"/>
      <c r="AZ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P28" s="5"/>
      <c r="BQ28" s="5"/>
      <c r="BR28" s="5"/>
      <c r="BS28" s="5"/>
      <c r="BT28" s="5"/>
      <c r="BU28" s="5"/>
      <c r="BW28" s="5"/>
      <c r="BX28" s="5"/>
      <c r="BY28" s="5"/>
      <c r="BZ28" s="5"/>
      <c r="CA28" s="5"/>
      <c r="CB28" s="5"/>
      <c r="CD28" s="5"/>
      <c r="CE28" s="5"/>
      <c r="CF28" s="5"/>
      <c r="CG28" s="5"/>
      <c r="CH28" s="5"/>
      <c r="CI28" s="5"/>
    </row>
    <row r="29" spans="1:87" ht="15" thickTop="1" x14ac:dyDescent="0.35">
      <c r="R29" s="5"/>
      <c r="S29" s="5"/>
      <c r="T29" s="5"/>
      <c r="U29" s="5"/>
      <c r="V29" s="5"/>
      <c r="W29" s="5"/>
      <c r="Z29" s="5"/>
      <c r="AA29" s="5"/>
      <c r="AB29" s="5"/>
      <c r="AC29" s="5"/>
      <c r="AD29" s="5"/>
      <c r="AE29" s="5"/>
      <c r="AG29" s="17"/>
      <c r="AH29" s="17"/>
      <c r="AI29" s="17"/>
      <c r="AJ29" s="17"/>
      <c r="AK29" s="17"/>
      <c r="AL29" s="17"/>
      <c r="AN29" s="5"/>
      <c r="AO29" s="5"/>
      <c r="AP29" s="5"/>
      <c r="AQ29" s="5"/>
      <c r="AR29" s="5"/>
      <c r="AS29" s="5"/>
      <c r="AU29" s="5"/>
      <c r="AV29" s="5"/>
      <c r="AW29" s="5"/>
      <c r="AX29" s="5"/>
      <c r="AY29" s="5"/>
      <c r="AZ29" s="5"/>
      <c r="BB29" s="5"/>
      <c r="BC29" s="5"/>
      <c r="BD29" s="5"/>
      <c r="BE29" s="5"/>
      <c r="BF29" s="5"/>
      <c r="BG29" s="5"/>
      <c r="BI29" s="5"/>
      <c r="BJ29" s="5"/>
      <c r="BK29" s="5"/>
      <c r="BL29" s="5"/>
      <c r="BM29" s="5"/>
      <c r="BN29" s="5"/>
      <c r="BP29" s="5"/>
      <c r="BQ29" s="5"/>
      <c r="BR29" s="5"/>
      <c r="BS29" s="5"/>
      <c r="BT29" s="5"/>
      <c r="BU29" s="5"/>
      <c r="BW29" s="5"/>
      <c r="BX29" s="5"/>
      <c r="BY29" s="5"/>
      <c r="BZ29" s="5"/>
      <c r="CA29" s="5"/>
      <c r="CB29" s="5"/>
      <c r="CD29" s="5"/>
      <c r="CE29" s="5"/>
      <c r="CF29" s="5"/>
      <c r="CG29" s="5"/>
      <c r="CH29" s="5"/>
      <c r="CI29" s="5"/>
    </row>
    <row r="30" spans="1:87" x14ac:dyDescent="0.35">
      <c r="R30" s="5"/>
      <c r="S30" s="5"/>
      <c r="T30" s="5"/>
      <c r="U30" s="5"/>
      <c r="V30" s="5"/>
      <c r="W30" s="5"/>
      <c r="Z30" s="5"/>
      <c r="AA30" s="5"/>
      <c r="AB30" s="5"/>
      <c r="AC30" s="5"/>
      <c r="AD30" s="5"/>
      <c r="AE30" s="5"/>
      <c r="AG30" s="17"/>
      <c r="AH30" s="17"/>
      <c r="AI30" s="17"/>
      <c r="AJ30" s="17"/>
      <c r="AK30" s="17"/>
      <c r="AL30" s="17"/>
      <c r="AN30" s="5"/>
      <c r="AO30" s="5"/>
      <c r="AP30" s="5"/>
      <c r="AQ30" s="5"/>
      <c r="AR30" s="5"/>
      <c r="AS30" s="5"/>
      <c r="AU30" s="5"/>
      <c r="AV30" s="5"/>
      <c r="AW30" s="5"/>
      <c r="AX30" s="5"/>
      <c r="AY30" s="5"/>
      <c r="AZ30" s="5"/>
      <c r="BB30" s="5"/>
      <c r="BC30" s="5"/>
      <c r="BD30" s="5"/>
      <c r="BE30" s="5"/>
      <c r="BF30" s="5"/>
      <c r="BG30" s="5"/>
      <c r="BI30" s="5"/>
      <c r="BJ30" s="5"/>
      <c r="BK30" s="5"/>
      <c r="BL30" s="5"/>
      <c r="BM30" s="5"/>
      <c r="BN30" s="5"/>
      <c r="BP30" s="5"/>
      <c r="BQ30" s="5"/>
      <c r="BR30" s="5"/>
      <c r="BS30" s="5"/>
      <c r="BT30" s="5"/>
      <c r="BU30" s="5"/>
      <c r="BW30" s="5"/>
      <c r="BX30" s="5"/>
      <c r="BY30" s="5"/>
      <c r="BZ30" s="5"/>
      <c r="CA30" s="5"/>
      <c r="CB30" s="5"/>
      <c r="CD30" s="5"/>
      <c r="CE30" s="5"/>
      <c r="CF30" s="5"/>
      <c r="CG30" s="5"/>
      <c r="CH30" s="5"/>
      <c r="CI30" s="5"/>
    </row>
    <row r="31" spans="1:87" x14ac:dyDescent="0.35">
      <c r="A31" s="3" t="s">
        <v>21</v>
      </c>
      <c r="R31" s="5"/>
      <c r="S31" s="5"/>
      <c r="T31" s="5"/>
      <c r="U31" s="5"/>
      <c r="V31" s="5"/>
      <c r="W31" s="5"/>
      <c r="Z31" s="5"/>
      <c r="AA31" s="5"/>
      <c r="AB31" s="5"/>
      <c r="AC31" s="5"/>
      <c r="AD31" s="5"/>
      <c r="AE31" s="5"/>
      <c r="AG31" s="17"/>
      <c r="AH31" s="17"/>
      <c r="AI31" s="17"/>
      <c r="AJ31" s="17"/>
      <c r="AK31" s="17"/>
      <c r="AL31" s="17"/>
      <c r="AN31" s="5"/>
      <c r="AO31" s="5"/>
      <c r="AP31" s="5"/>
      <c r="AQ31" s="5"/>
      <c r="AR31" s="5"/>
      <c r="AS31" s="5"/>
      <c r="AU31" s="5"/>
      <c r="AV31" s="5"/>
      <c r="AW31" s="5"/>
      <c r="AX31" s="5"/>
      <c r="AY31" s="5"/>
      <c r="AZ31" s="5"/>
      <c r="BB31" s="5"/>
      <c r="BC31" s="5"/>
      <c r="BD31" s="5"/>
      <c r="BE31" s="5"/>
      <c r="BF31" s="5"/>
      <c r="BG31" s="5"/>
      <c r="BI31" s="5"/>
      <c r="BJ31" s="5"/>
      <c r="BK31" s="5"/>
      <c r="BL31" s="5"/>
      <c r="BM31" s="5"/>
      <c r="BN31" s="5"/>
      <c r="BP31" s="5"/>
      <c r="BQ31" s="5"/>
      <c r="BR31" s="5"/>
      <c r="BS31" s="5"/>
      <c r="BT31" s="5"/>
      <c r="BU31" s="5"/>
      <c r="BW31" s="5"/>
      <c r="BX31" s="5"/>
      <c r="BY31" s="5"/>
      <c r="BZ31" s="5"/>
      <c r="CA31" s="5"/>
      <c r="CB31" s="5"/>
      <c r="CD31" s="5"/>
      <c r="CE31" s="5"/>
      <c r="CF31" s="5"/>
      <c r="CG31" s="5"/>
      <c r="CH31" s="5"/>
      <c r="CI31" s="5"/>
    </row>
    <row r="32" spans="1:87" x14ac:dyDescent="0.35">
      <c r="A32" s="19" t="s">
        <v>22</v>
      </c>
      <c r="R32" s="5"/>
      <c r="S32" s="5"/>
      <c r="T32" s="5"/>
      <c r="U32" s="5"/>
      <c r="V32" s="5"/>
      <c r="W32" s="5"/>
      <c r="Z32" s="5"/>
      <c r="AA32" s="5"/>
      <c r="AB32" s="5"/>
      <c r="AC32" s="5"/>
      <c r="AD32" s="5"/>
      <c r="AE32" s="5"/>
      <c r="AG32" s="17"/>
      <c r="AH32" s="17"/>
      <c r="AI32" s="17"/>
      <c r="AJ32" s="17"/>
      <c r="AK32" s="17"/>
      <c r="AL32" s="17"/>
      <c r="AN32" s="5"/>
      <c r="AO32" s="5"/>
      <c r="AP32" s="5"/>
      <c r="AQ32" s="5"/>
      <c r="AR32" s="5"/>
      <c r="AS32" s="5"/>
      <c r="AU32" s="5"/>
      <c r="AV32" s="5"/>
      <c r="AW32" s="5"/>
      <c r="AX32" s="5"/>
      <c r="AY32" s="5"/>
      <c r="AZ32" s="5"/>
      <c r="BB32" s="5"/>
      <c r="BC32" s="5"/>
      <c r="BD32" s="5"/>
      <c r="BE32" s="5"/>
      <c r="BF32" s="5"/>
      <c r="BG32" s="5"/>
      <c r="BI32" s="5"/>
      <c r="BJ32" s="5"/>
      <c r="BK32" s="5"/>
      <c r="BL32" s="5"/>
      <c r="BM32" s="5"/>
      <c r="BN32" s="5"/>
      <c r="BP32" s="5"/>
      <c r="BQ32" s="5"/>
      <c r="BR32" s="5"/>
      <c r="BS32" s="5"/>
      <c r="BT32" s="5"/>
      <c r="BU32" s="5"/>
      <c r="BW32" s="5"/>
      <c r="BX32" s="5"/>
      <c r="BY32" s="5"/>
      <c r="BZ32" s="5"/>
      <c r="CA32" s="5"/>
      <c r="CB32" s="5"/>
      <c r="CD32" s="5"/>
      <c r="CE32" s="5"/>
      <c r="CF32" s="5"/>
      <c r="CG32" s="5"/>
      <c r="CH32" s="5"/>
      <c r="CI32" s="5"/>
    </row>
    <row r="33" spans="1:87" x14ac:dyDescent="0.35">
      <c r="A33" s="1" t="s">
        <v>35</v>
      </c>
      <c r="R33" s="5"/>
      <c r="S33" s="5"/>
      <c r="T33" s="5"/>
      <c r="U33" s="5"/>
      <c r="V33" s="5"/>
      <c r="W33" s="5"/>
      <c r="Z33" s="5"/>
      <c r="AA33" s="5"/>
      <c r="AB33" s="5"/>
      <c r="AC33" s="5"/>
      <c r="AD33" s="5"/>
      <c r="AE33" s="5"/>
      <c r="AG33" s="17"/>
      <c r="AH33" s="17"/>
      <c r="AI33" s="17"/>
      <c r="AJ33" s="17"/>
      <c r="AK33" s="17"/>
      <c r="AL33" s="17"/>
      <c r="AN33" s="5"/>
      <c r="AO33" s="5"/>
      <c r="AP33" s="5"/>
      <c r="AQ33" s="5"/>
      <c r="AR33" s="5"/>
      <c r="AS33" s="5"/>
      <c r="AU33" s="5"/>
      <c r="AV33" s="5"/>
      <c r="AW33" s="5"/>
      <c r="AX33" s="5"/>
      <c r="AY33" s="5"/>
      <c r="AZ33" s="5"/>
      <c r="BB33" s="5"/>
      <c r="BC33" s="5"/>
      <c r="BD33" s="5"/>
      <c r="BE33" s="5"/>
      <c r="BF33" s="5"/>
      <c r="BG33" s="5"/>
      <c r="BI33" s="5"/>
      <c r="BJ33" s="5"/>
      <c r="BK33" s="5"/>
      <c r="BL33" s="5"/>
      <c r="BM33" s="5"/>
      <c r="BN33" s="5"/>
      <c r="BP33" s="5"/>
      <c r="BQ33" s="5"/>
      <c r="BR33" s="5"/>
      <c r="BS33" s="5"/>
      <c r="BT33" s="5"/>
      <c r="BU33" s="5"/>
      <c r="BW33" s="5"/>
      <c r="BX33" s="5"/>
      <c r="BY33" s="5"/>
      <c r="BZ33" s="5"/>
      <c r="CA33" s="5"/>
      <c r="CB33" s="5"/>
      <c r="CD33" s="5"/>
      <c r="CE33" s="5"/>
      <c r="CF33" s="5"/>
      <c r="CG33" s="5"/>
      <c r="CH33" s="5"/>
      <c r="CI33" s="5"/>
    </row>
    <row r="34" spans="1:87" x14ac:dyDescent="0.35">
      <c r="A34" s="1" t="s">
        <v>23</v>
      </c>
      <c r="R34" s="5"/>
      <c r="S34" s="5"/>
      <c r="T34" s="5"/>
      <c r="U34" s="5"/>
      <c r="V34" s="5"/>
      <c r="W34" s="5"/>
      <c r="Z34" s="5"/>
      <c r="AA34" s="5"/>
      <c r="AB34" s="5"/>
      <c r="AC34" s="5"/>
      <c r="AD34" s="5"/>
      <c r="AE34" s="5"/>
      <c r="AG34" s="17"/>
      <c r="AH34" s="17"/>
      <c r="AI34" s="17"/>
      <c r="AJ34" s="17"/>
      <c r="AK34" s="17"/>
      <c r="AL34" s="17"/>
      <c r="AN34" s="5"/>
      <c r="AO34" s="5"/>
      <c r="AP34" s="5"/>
      <c r="AQ34" s="5"/>
      <c r="AR34" s="5"/>
      <c r="AS34" s="5"/>
    </row>
    <row r="35" spans="1:87" x14ac:dyDescent="0.35">
      <c r="A35" s="1" t="s">
        <v>24</v>
      </c>
      <c r="AG35" s="17"/>
      <c r="AH35" s="17"/>
      <c r="AI35" s="17"/>
      <c r="AJ35" s="17"/>
      <c r="AK35" s="17"/>
      <c r="AL35" s="17"/>
      <c r="AN35" s="5"/>
      <c r="AO35" s="5"/>
      <c r="AP35" s="5"/>
      <c r="AQ35" s="5"/>
      <c r="AR35" s="5"/>
      <c r="AS35" s="5"/>
    </row>
    <row r="36" spans="1:87" x14ac:dyDescent="0.35">
      <c r="A36" s="1" t="s">
        <v>25</v>
      </c>
      <c r="AG36" s="16"/>
      <c r="AH36" s="16"/>
      <c r="AI36" s="16"/>
      <c r="AJ36" s="16"/>
      <c r="AK36" s="16"/>
      <c r="AL36" s="16"/>
    </row>
    <row r="37" spans="1:87" x14ac:dyDescent="0.35">
      <c r="A37" s="1" t="s">
        <v>26</v>
      </c>
      <c r="R37" s="5"/>
      <c r="S37" s="5"/>
      <c r="T37" s="5"/>
      <c r="U37" s="5"/>
      <c r="V37" s="5"/>
      <c r="W37" s="5"/>
      <c r="AG37" s="16"/>
      <c r="AH37" s="16"/>
      <c r="AI37" s="16"/>
      <c r="AJ37" s="16"/>
      <c r="AK37" s="16"/>
      <c r="AL37" s="16"/>
    </row>
    <row r="38" spans="1:87" x14ac:dyDescent="0.35">
      <c r="A38" s="1" t="s">
        <v>27</v>
      </c>
      <c r="R38" s="5"/>
      <c r="S38" s="5"/>
      <c r="T38" s="5"/>
      <c r="U38" s="5"/>
      <c r="V38" s="5"/>
      <c r="W38" s="5"/>
      <c r="Z38" s="5"/>
      <c r="AA38" s="5"/>
      <c r="AB38" s="5"/>
      <c r="AC38" s="5"/>
      <c r="AD38" s="5"/>
      <c r="AE38" s="5"/>
      <c r="AG38" s="17"/>
      <c r="AH38" s="17"/>
      <c r="AI38" s="17"/>
      <c r="AJ38" s="17"/>
      <c r="AK38" s="17"/>
      <c r="AL38" s="17"/>
      <c r="AN38" s="5"/>
      <c r="AO38" s="5"/>
      <c r="AP38" s="5"/>
      <c r="AQ38" s="5"/>
      <c r="AR38" s="5"/>
      <c r="AS38" s="5"/>
      <c r="AU38" s="5"/>
      <c r="AV38" s="5"/>
      <c r="AW38" s="5"/>
      <c r="AX38" s="5"/>
      <c r="AY38" s="5"/>
      <c r="AZ38" s="5"/>
      <c r="BB38" s="5"/>
      <c r="BC38" s="5"/>
      <c r="BD38" s="5"/>
      <c r="BE38" s="5"/>
      <c r="BF38" s="5"/>
      <c r="BG38" s="5"/>
      <c r="BI38" s="5"/>
      <c r="BJ38" s="5"/>
      <c r="BK38" s="5"/>
      <c r="BL38" s="5"/>
      <c r="BM38" s="5"/>
      <c r="BN38" s="5"/>
      <c r="BP38" s="5"/>
      <c r="BQ38" s="5"/>
      <c r="BR38" s="5"/>
      <c r="BS38" s="5"/>
      <c r="BT38" s="5"/>
      <c r="BU38" s="5"/>
      <c r="BW38" s="5"/>
      <c r="BX38" s="5"/>
      <c r="BY38" s="5"/>
      <c r="BZ38" s="5"/>
      <c r="CA38" s="5"/>
      <c r="CB38" s="5"/>
      <c r="CD38" s="5"/>
      <c r="CE38" s="5"/>
      <c r="CF38" s="5"/>
      <c r="CG38" s="5"/>
      <c r="CH38" s="5"/>
      <c r="CI38" s="5"/>
    </row>
    <row r="39" spans="1:87" x14ac:dyDescent="0.35">
      <c r="A39" s="1" t="s">
        <v>34</v>
      </c>
      <c r="R39" s="5"/>
      <c r="S39" s="5"/>
      <c r="T39" s="5"/>
      <c r="U39" s="5"/>
      <c r="V39" s="5"/>
      <c r="W39" s="5"/>
      <c r="Z39" s="5"/>
      <c r="AA39" s="5"/>
      <c r="AB39" s="5"/>
      <c r="AC39" s="5"/>
      <c r="AD39" s="5"/>
      <c r="AE39" s="5"/>
      <c r="AG39" s="17"/>
      <c r="AH39" s="17"/>
      <c r="AI39" s="17"/>
      <c r="AJ39" s="17"/>
      <c r="AK39" s="17"/>
      <c r="AL39" s="17"/>
      <c r="AN39" s="5"/>
      <c r="AO39" s="5"/>
      <c r="AP39" s="5"/>
      <c r="AQ39" s="5"/>
      <c r="AR39" s="5"/>
      <c r="AS39" s="5"/>
      <c r="AU39" s="5"/>
      <c r="AV39" s="5"/>
      <c r="AW39" s="5"/>
      <c r="AX39" s="5"/>
      <c r="AY39" s="5"/>
      <c r="AZ39" s="5"/>
      <c r="BB39" s="5"/>
      <c r="BC39" s="5"/>
      <c r="BD39" s="5"/>
      <c r="BE39" s="5"/>
      <c r="BF39" s="5"/>
      <c r="BG39" s="5"/>
      <c r="BI39" s="5"/>
      <c r="BJ39" s="5"/>
      <c r="BK39" s="5"/>
      <c r="BL39" s="5"/>
      <c r="BM39" s="5"/>
      <c r="BN39" s="5"/>
      <c r="BP39" s="5"/>
      <c r="BQ39" s="5"/>
      <c r="BR39" s="5"/>
      <c r="BS39" s="5"/>
      <c r="BT39" s="5"/>
      <c r="BU39" s="5"/>
      <c r="BW39" s="5"/>
      <c r="BX39" s="5"/>
      <c r="BY39" s="5"/>
      <c r="BZ39" s="5"/>
      <c r="CA39" s="5"/>
      <c r="CB39" s="5"/>
      <c r="CD39" s="5"/>
      <c r="CE39" s="5"/>
      <c r="CF39" s="5"/>
      <c r="CG39" s="5"/>
      <c r="CH39" s="5"/>
      <c r="CI39" s="5"/>
    </row>
    <row r="40" spans="1:87" x14ac:dyDescent="0.35">
      <c r="R40" s="5"/>
      <c r="S40" s="5"/>
      <c r="T40" s="5"/>
      <c r="U40" s="5"/>
      <c r="V40" s="5"/>
      <c r="W40" s="5"/>
      <c r="Z40" s="5"/>
      <c r="AA40" s="5"/>
      <c r="AB40" s="5"/>
      <c r="AC40" s="5"/>
      <c r="AD40" s="5"/>
      <c r="AE40" s="5"/>
      <c r="AG40" s="17"/>
      <c r="AH40" s="17"/>
      <c r="AI40" s="17"/>
      <c r="AJ40" s="17"/>
      <c r="AK40" s="17"/>
      <c r="AL40" s="17"/>
      <c r="AN40" s="5"/>
      <c r="AO40" s="5"/>
      <c r="AP40" s="5"/>
      <c r="AQ40" s="5"/>
      <c r="AR40" s="5"/>
      <c r="AS40" s="5"/>
      <c r="AU40" s="5"/>
      <c r="AV40" s="5"/>
      <c r="AW40" s="5"/>
      <c r="AX40" s="5"/>
      <c r="AY40" s="5"/>
      <c r="AZ40" s="5"/>
      <c r="BB40" s="5"/>
      <c r="BC40" s="5"/>
      <c r="BD40" s="5"/>
      <c r="BE40" s="5"/>
      <c r="BF40" s="5"/>
      <c r="BG40" s="5"/>
      <c r="BI40" s="5"/>
      <c r="BJ40" s="5"/>
      <c r="BK40" s="5"/>
      <c r="BL40" s="5"/>
      <c r="BM40" s="5"/>
      <c r="BN40" s="5"/>
      <c r="BP40" s="5"/>
      <c r="BQ40" s="5"/>
      <c r="BR40" s="5"/>
      <c r="BS40" s="5"/>
      <c r="BT40" s="5"/>
      <c r="BU40" s="5"/>
      <c r="BW40" s="5"/>
      <c r="BX40" s="5"/>
      <c r="BY40" s="5"/>
      <c r="BZ40" s="5"/>
      <c r="CA40" s="5"/>
      <c r="CB40" s="5"/>
      <c r="CD40" s="5"/>
      <c r="CE40" s="5"/>
      <c r="CF40" s="5"/>
      <c r="CG40" s="5"/>
      <c r="CH40" s="5"/>
      <c r="CI40" s="5"/>
    </row>
    <row r="41" spans="1:87" x14ac:dyDescent="0.35">
      <c r="A41" s="3" t="s">
        <v>14</v>
      </c>
      <c r="R41" s="5"/>
      <c r="S41" s="5"/>
      <c r="T41" s="5"/>
      <c r="U41" s="5"/>
      <c r="V41" s="5"/>
      <c r="W41" s="5"/>
      <c r="Z41" s="5"/>
      <c r="AA41" s="5"/>
      <c r="AB41" s="5"/>
      <c r="AC41" s="5"/>
      <c r="AD41" s="5"/>
      <c r="AE41" s="5"/>
      <c r="AG41" s="17"/>
      <c r="AH41" s="17"/>
      <c r="AI41" s="17"/>
      <c r="AJ41" s="17"/>
      <c r="AK41" s="17"/>
      <c r="AL41" s="17"/>
      <c r="AN41" s="5"/>
      <c r="AO41" s="5"/>
      <c r="AP41" s="5"/>
      <c r="AQ41" s="5"/>
      <c r="AR41" s="5"/>
      <c r="AS41" s="5"/>
      <c r="AU41" s="5"/>
      <c r="AV41" s="5"/>
      <c r="AW41" s="5"/>
      <c r="AX41" s="5"/>
      <c r="AY41" s="5"/>
      <c r="AZ41" s="5"/>
      <c r="BB41" s="5"/>
      <c r="BC41" s="5"/>
      <c r="BD41" s="5"/>
      <c r="BE41" s="5"/>
      <c r="BF41" s="5"/>
      <c r="BG41" s="5"/>
      <c r="BI41" s="5"/>
      <c r="BJ41" s="5"/>
      <c r="BK41" s="5"/>
      <c r="BL41" s="5"/>
      <c r="BM41" s="5"/>
      <c r="BN41" s="5"/>
      <c r="BP41" s="5"/>
      <c r="BQ41" s="5"/>
      <c r="BR41" s="5"/>
      <c r="BS41" s="5"/>
      <c r="BT41" s="5"/>
      <c r="BU41" s="5"/>
      <c r="BW41" s="5"/>
      <c r="BX41" s="5"/>
      <c r="BY41" s="5"/>
      <c r="BZ41" s="5"/>
      <c r="CA41" s="5"/>
      <c r="CB41" s="5"/>
      <c r="CD41" s="5"/>
      <c r="CE41" s="5"/>
      <c r="CF41" s="5"/>
      <c r="CG41" s="5"/>
      <c r="CH41" s="5"/>
      <c r="CI41" s="5"/>
    </row>
    <row r="42" spans="1:87" x14ac:dyDescent="0.35">
      <c r="A42" s="3" t="s">
        <v>15</v>
      </c>
      <c r="R42" s="5"/>
      <c r="S42" s="5"/>
      <c r="T42" s="5"/>
      <c r="U42" s="5"/>
      <c r="V42" s="5"/>
      <c r="W42" s="5"/>
      <c r="Z42" s="5"/>
      <c r="AA42" s="5"/>
      <c r="AB42" s="5"/>
      <c r="AC42" s="5"/>
      <c r="AD42" s="5"/>
      <c r="AE42" s="5"/>
      <c r="AG42" s="17"/>
      <c r="AH42" s="17"/>
      <c r="AI42" s="17"/>
      <c r="AJ42" s="17"/>
      <c r="AK42" s="17"/>
      <c r="AL42" s="17"/>
      <c r="AN42" s="5"/>
      <c r="AO42" s="5"/>
      <c r="AP42" s="5"/>
      <c r="AQ42" s="5"/>
      <c r="AR42" s="5"/>
      <c r="AS42" s="5"/>
      <c r="AU42" s="5"/>
      <c r="AV42" s="5"/>
      <c r="AW42" s="5"/>
      <c r="AX42" s="5"/>
      <c r="AY42" s="5"/>
      <c r="AZ42" s="5"/>
      <c r="BB42" s="5"/>
      <c r="BC42" s="5"/>
      <c r="BD42" s="5"/>
      <c r="BE42" s="5"/>
      <c r="BF42" s="5"/>
      <c r="BG42" s="5"/>
      <c r="BI42" s="5"/>
      <c r="BJ42" s="5"/>
      <c r="BK42" s="5"/>
      <c r="BL42" s="5"/>
      <c r="BM42" s="5"/>
      <c r="BN42" s="5"/>
      <c r="BP42" s="5"/>
      <c r="BQ42" s="5"/>
      <c r="BR42" s="5"/>
      <c r="BS42" s="5"/>
      <c r="BT42" s="5"/>
      <c r="BU42" s="5"/>
      <c r="BW42" s="5"/>
      <c r="BX42" s="5"/>
      <c r="BY42" s="5"/>
      <c r="BZ42" s="5"/>
      <c r="CA42" s="5"/>
      <c r="CB42" s="5"/>
      <c r="CD42" s="5"/>
      <c r="CE42" s="5"/>
      <c r="CF42" s="5"/>
      <c r="CG42" s="5"/>
      <c r="CH42" s="5"/>
      <c r="CI42" s="5"/>
    </row>
    <row r="43" spans="1:87" x14ac:dyDescent="0.35">
      <c r="A43" s="3" t="s">
        <v>16</v>
      </c>
      <c r="R43" s="5"/>
      <c r="S43" s="5"/>
      <c r="T43" s="5"/>
      <c r="U43" s="5"/>
      <c r="V43" s="5"/>
      <c r="W43" s="5"/>
      <c r="Z43" s="5"/>
      <c r="AA43" s="5"/>
      <c r="AB43" s="5"/>
      <c r="AC43" s="5"/>
      <c r="AD43" s="5"/>
      <c r="AE43" s="5"/>
      <c r="AG43" s="17"/>
      <c r="AH43" s="17"/>
      <c r="AI43" s="17"/>
      <c r="AJ43" s="17"/>
      <c r="AK43" s="17"/>
      <c r="AL43" s="17"/>
      <c r="AN43" s="5"/>
      <c r="AO43" s="5"/>
      <c r="AP43" s="5"/>
      <c r="AQ43" s="5"/>
      <c r="AR43" s="5"/>
      <c r="AS43" s="5"/>
      <c r="AU43" s="5"/>
      <c r="AV43" s="5"/>
      <c r="AW43" s="5"/>
      <c r="AX43" s="5"/>
      <c r="AY43" s="5"/>
      <c r="AZ43" s="5"/>
      <c r="BB43" s="5"/>
      <c r="BC43" s="5"/>
      <c r="BD43" s="5"/>
      <c r="BE43" s="5"/>
      <c r="BF43" s="5"/>
      <c r="BG43" s="5"/>
      <c r="BI43" s="5"/>
      <c r="BJ43" s="5"/>
      <c r="BK43" s="5"/>
      <c r="BL43" s="5"/>
      <c r="BM43" s="5"/>
      <c r="BN43" s="5"/>
      <c r="BP43" s="5"/>
      <c r="BQ43" s="5"/>
      <c r="BR43" s="5"/>
      <c r="BS43" s="5"/>
      <c r="BT43" s="5"/>
      <c r="BU43" s="5"/>
      <c r="BW43" s="5"/>
      <c r="BX43" s="5"/>
      <c r="BY43" s="5"/>
      <c r="BZ43" s="5"/>
      <c r="CA43" s="5"/>
      <c r="CB43" s="5"/>
      <c r="CD43" s="5"/>
      <c r="CE43" s="5"/>
      <c r="CF43" s="5"/>
      <c r="CG43" s="5"/>
      <c r="CH43" s="5"/>
      <c r="CI43" s="5"/>
    </row>
    <row r="44" spans="1:87" x14ac:dyDescent="0.35">
      <c r="A44" s="3" t="s">
        <v>17</v>
      </c>
      <c r="R44" s="5"/>
      <c r="S44" s="5"/>
      <c r="T44" s="5"/>
      <c r="U44" s="5"/>
      <c r="V44" s="5"/>
      <c r="W44" s="5"/>
      <c r="Z44" s="5"/>
      <c r="AA44" s="5"/>
      <c r="AB44" s="5"/>
      <c r="AC44" s="5"/>
      <c r="AD44" s="5"/>
      <c r="AE44" s="5"/>
      <c r="AG44" s="17"/>
      <c r="AH44" s="17"/>
      <c r="AI44" s="17"/>
      <c r="AJ44" s="17"/>
      <c r="AK44" s="17"/>
      <c r="AL44" s="17"/>
      <c r="AN44" s="5"/>
      <c r="AO44" s="5"/>
      <c r="AP44" s="5"/>
      <c r="AQ44" s="5"/>
      <c r="AR44" s="5"/>
      <c r="AS44" s="5"/>
      <c r="AU44" s="5"/>
      <c r="AV44" s="5"/>
      <c r="AW44" s="5"/>
      <c r="AX44" s="5"/>
      <c r="AY44" s="5"/>
      <c r="AZ44" s="5"/>
      <c r="BB44" s="5"/>
      <c r="BC44" s="5"/>
      <c r="BD44" s="5"/>
      <c r="BE44" s="5"/>
      <c r="BF44" s="5"/>
      <c r="BG44" s="5"/>
      <c r="BI44" s="5"/>
      <c r="BJ44" s="5"/>
      <c r="BK44" s="5"/>
      <c r="BL44" s="5"/>
      <c r="BM44" s="5"/>
      <c r="BN44" s="5"/>
      <c r="BP44" s="5"/>
      <c r="BQ44" s="5"/>
      <c r="BR44" s="5"/>
      <c r="BS44" s="5"/>
      <c r="BT44" s="5"/>
      <c r="BU44" s="5"/>
      <c r="BW44" s="5"/>
      <c r="BX44" s="5"/>
      <c r="BY44" s="5"/>
      <c r="BZ44" s="5"/>
      <c r="CA44" s="5"/>
      <c r="CB44" s="5"/>
      <c r="CD44" s="5"/>
      <c r="CE44" s="5"/>
      <c r="CF44" s="5"/>
      <c r="CG44" s="5"/>
      <c r="CH44" s="5"/>
      <c r="CI44" s="5"/>
    </row>
    <row r="45" spans="1:87" x14ac:dyDescent="0.35">
      <c r="A45" s="3" t="s">
        <v>18</v>
      </c>
      <c r="R45" s="5"/>
      <c r="S45" s="5"/>
      <c r="T45" s="5"/>
      <c r="U45" s="5"/>
      <c r="V45" s="5"/>
      <c r="W45" s="5"/>
      <c r="Z45" s="5"/>
      <c r="AA45" s="5"/>
      <c r="AB45" s="5"/>
      <c r="AC45" s="5"/>
      <c r="AD45" s="5"/>
      <c r="AE45" s="5"/>
      <c r="AG45" s="17"/>
      <c r="AH45" s="17"/>
      <c r="AI45" s="17"/>
      <c r="AJ45" s="17"/>
      <c r="AK45" s="17"/>
      <c r="AL45" s="17"/>
      <c r="AN45" s="5"/>
      <c r="AO45" s="5"/>
      <c r="AP45" s="5"/>
      <c r="AQ45" s="5"/>
      <c r="AR45" s="5"/>
      <c r="AS45" s="5"/>
      <c r="AU45" s="5"/>
      <c r="AV45" s="5"/>
      <c r="AW45" s="5"/>
      <c r="AX45" s="5"/>
      <c r="AY45" s="5"/>
      <c r="AZ45" s="5"/>
      <c r="BB45" s="5"/>
      <c r="BC45" s="5"/>
      <c r="BD45" s="5"/>
      <c r="BE45" s="5"/>
      <c r="BF45" s="5"/>
      <c r="BG45" s="5"/>
      <c r="BI45" s="5"/>
      <c r="BJ45" s="5"/>
      <c r="BK45" s="5"/>
      <c r="BL45" s="5"/>
      <c r="BM45" s="5"/>
      <c r="BN45" s="5"/>
      <c r="BP45" s="5"/>
      <c r="BQ45" s="5"/>
      <c r="BR45" s="5"/>
      <c r="BS45" s="5"/>
      <c r="BT45" s="5"/>
      <c r="BU45" s="5"/>
      <c r="BW45" s="5"/>
      <c r="BX45" s="5"/>
      <c r="BY45" s="5"/>
      <c r="BZ45" s="5"/>
      <c r="CA45" s="5"/>
      <c r="CB45" s="5"/>
      <c r="CD45" s="5"/>
      <c r="CE45" s="5"/>
      <c r="CF45" s="5"/>
      <c r="CG45" s="5"/>
      <c r="CH45" s="5"/>
      <c r="CI45" s="5"/>
    </row>
    <row r="46" spans="1:87" x14ac:dyDescent="0.35">
      <c r="A46" s="3" t="s">
        <v>19</v>
      </c>
      <c r="R46" s="5"/>
      <c r="S46" s="5"/>
      <c r="T46" s="5"/>
      <c r="U46" s="5"/>
      <c r="V46" s="5"/>
      <c r="W46" s="5"/>
      <c r="Z46" s="5"/>
      <c r="AA46" s="5"/>
      <c r="AB46" s="5"/>
      <c r="AC46" s="5"/>
      <c r="AD46" s="5"/>
      <c r="AE46" s="5"/>
      <c r="AG46" s="17"/>
      <c r="AH46" s="17"/>
      <c r="AI46" s="17"/>
      <c r="AJ46" s="17"/>
      <c r="AK46" s="17"/>
      <c r="AL46" s="17"/>
      <c r="AN46" s="5"/>
      <c r="AO46" s="5"/>
      <c r="AP46" s="5"/>
      <c r="AQ46" s="5"/>
      <c r="AR46" s="5"/>
      <c r="AS46" s="5"/>
      <c r="AU46" s="5"/>
      <c r="AV46" s="5"/>
      <c r="AW46" s="5"/>
      <c r="AX46" s="5"/>
      <c r="AY46" s="5"/>
      <c r="AZ46" s="5"/>
      <c r="BB46" s="5"/>
      <c r="BC46" s="5"/>
      <c r="BD46" s="5"/>
      <c r="BE46" s="5"/>
      <c r="BF46" s="5"/>
      <c r="BG46" s="5"/>
      <c r="BI46" s="5"/>
      <c r="BJ46" s="5"/>
      <c r="BK46" s="5"/>
      <c r="BL46" s="5"/>
      <c r="BM46" s="5"/>
      <c r="BN46" s="5"/>
      <c r="BP46" s="5"/>
      <c r="BQ46" s="5"/>
      <c r="BR46" s="5"/>
      <c r="BS46" s="5"/>
      <c r="BT46" s="5"/>
      <c r="BU46" s="5"/>
      <c r="BW46" s="5"/>
      <c r="BX46" s="5"/>
      <c r="BY46" s="5"/>
      <c r="BZ46" s="5"/>
      <c r="CA46" s="5"/>
      <c r="CB46" s="5"/>
      <c r="CD46" s="5"/>
      <c r="CE46" s="5"/>
      <c r="CF46" s="5"/>
      <c r="CG46" s="5"/>
      <c r="CH46" s="5"/>
      <c r="CI46" s="5"/>
    </row>
    <row r="47" spans="1:87" x14ac:dyDescent="0.35">
      <c r="A47" s="3" t="s">
        <v>20</v>
      </c>
      <c r="R47" s="5"/>
      <c r="S47" s="5"/>
      <c r="T47" s="5"/>
      <c r="U47" s="5"/>
      <c r="V47" s="5"/>
      <c r="W47" s="5"/>
      <c r="Z47" s="5"/>
      <c r="AA47" s="5"/>
      <c r="AB47" s="5"/>
      <c r="AC47" s="5"/>
      <c r="AD47" s="5"/>
      <c r="AE47" s="5"/>
      <c r="AG47" s="17"/>
      <c r="AH47" s="17"/>
      <c r="AI47" s="17"/>
      <c r="AJ47" s="17"/>
      <c r="AK47" s="17"/>
      <c r="AL47" s="17"/>
      <c r="AN47" s="5"/>
      <c r="AO47" s="5"/>
      <c r="AP47" s="5"/>
      <c r="AQ47" s="5"/>
      <c r="AR47" s="5"/>
      <c r="AS47" s="5"/>
      <c r="AU47" s="5"/>
      <c r="AV47" s="5"/>
      <c r="AW47" s="5"/>
      <c r="AX47" s="5"/>
      <c r="AY47" s="5"/>
      <c r="AZ47" s="5"/>
      <c r="BB47" s="5"/>
      <c r="BC47" s="5"/>
      <c r="BD47" s="5"/>
      <c r="BE47" s="5"/>
      <c r="BF47" s="5"/>
      <c r="BG47" s="5"/>
      <c r="BI47" s="5"/>
      <c r="BJ47" s="5"/>
      <c r="BK47" s="5"/>
      <c r="BL47" s="5"/>
      <c r="BM47" s="5"/>
      <c r="BN47" s="5"/>
      <c r="BP47" s="5"/>
      <c r="BQ47" s="5"/>
      <c r="BR47" s="5"/>
      <c r="BS47" s="5"/>
      <c r="BT47" s="5"/>
      <c r="BU47" s="5"/>
      <c r="BW47" s="5"/>
      <c r="BX47" s="5"/>
      <c r="BY47" s="5"/>
      <c r="BZ47" s="5"/>
      <c r="CA47" s="5"/>
      <c r="CB47" s="5"/>
      <c r="CD47" s="5"/>
      <c r="CE47" s="5"/>
      <c r="CF47" s="5"/>
      <c r="CG47" s="5"/>
      <c r="CH47" s="5"/>
      <c r="CI47" s="5"/>
    </row>
    <row r="48" spans="1:87" x14ac:dyDescent="0.35">
      <c r="R48" s="5"/>
      <c r="S48" s="5"/>
      <c r="T48" s="5"/>
      <c r="U48" s="5"/>
      <c r="V48" s="5"/>
      <c r="W48" s="5"/>
      <c r="Z48" s="5"/>
      <c r="AA48" s="5"/>
      <c r="AB48" s="5"/>
      <c r="AC48" s="5"/>
      <c r="AD48" s="5"/>
      <c r="AE48" s="5"/>
      <c r="AG48" s="17"/>
      <c r="AH48" s="17"/>
      <c r="AI48" s="17"/>
      <c r="AJ48" s="17"/>
      <c r="AK48" s="17"/>
      <c r="AL48" s="17"/>
      <c r="AN48" s="5"/>
      <c r="AO48" s="5"/>
      <c r="AP48" s="5"/>
      <c r="AQ48" s="5"/>
      <c r="AR48" s="5"/>
      <c r="AS48" s="5"/>
      <c r="AU48" s="5"/>
      <c r="AV48" s="5"/>
      <c r="AW48" s="5"/>
      <c r="AX48" s="5"/>
      <c r="AY48" s="5"/>
      <c r="AZ48" s="5"/>
      <c r="BB48" s="5"/>
      <c r="BC48" s="5"/>
      <c r="BD48" s="5"/>
      <c r="BE48" s="5"/>
      <c r="BF48" s="5"/>
      <c r="BG48" s="5"/>
      <c r="BI48" s="5"/>
      <c r="BJ48" s="5"/>
      <c r="BK48" s="5"/>
      <c r="BL48" s="5"/>
      <c r="BM48" s="5"/>
      <c r="BN48" s="5"/>
      <c r="BP48" s="5"/>
      <c r="BQ48" s="5"/>
      <c r="BR48" s="5"/>
      <c r="BS48" s="5"/>
      <c r="BT48" s="5"/>
      <c r="BU48" s="5"/>
      <c r="BW48" s="5"/>
      <c r="BX48" s="5"/>
      <c r="BY48" s="5"/>
      <c r="BZ48" s="5"/>
      <c r="CA48" s="5"/>
      <c r="CB48" s="5"/>
      <c r="CD48" s="5"/>
      <c r="CE48" s="5"/>
      <c r="CF48" s="5"/>
      <c r="CG48" s="5"/>
      <c r="CH48" s="5"/>
      <c r="CI48" s="5"/>
    </row>
    <row r="49" spans="40:87" x14ac:dyDescent="0.35">
      <c r="AN49" s="5"/>
      <c r="AO49" s="5"/>
      <c r="AP49" s="5"/>
      <c r="AQ49" s="5"/>
      <c r="AR49" s="5"/>
      <c r="AS49" s="5"/>
    </row>
    <row r="51" spans="40:87" x14ac:dyDescent="0.35">
      <c r="BB51" s="37"/>
      <c r="BC51" s="37"/>
      <c r="BD51" s="37"/>
      <c r="BE51" s="37"/>
      <c r="BF51" s="37"/>
      <c r="BG51" s="37"/>
      <c r="BP51" s="37"/>
      <c r="BQ51" s="37"/>
      <c r="BR51" s="37"/>
      <c r="BS51" s="37"/>
      <c r="BT51" s="37"/>
      <c r="BU51" s="37"/>
      <c r="BW51" s="37"/>
      <c r="BX51" s="37"/>
      <c r="BY51" s="37"/>
      <c r="BZ51" s="37"/>
      <c r="CA51" s="37"/>
      <c r="CB51" s="37"/>
      <c r="CD51" s="37"/>
      <c r="CE51" s="37"/>
      <c r="CF51" s="37"/>
      <c r="CG51" s="37"/>
      <c r="CH51" s="37"/>
      <c r="CI51" s="37"/>
    </row>
    <row r="52" spans="40:87" x14ac:dyDescent="0.35">
      <c r="BB52" s="37"/>
      <c r="BC52" s="37"/>
      <c r="BD52" s="37"/>
      <c r="BE52" s="37"/>
      <c r="BF52" s="37"/>
      <c r="BG52" s="37"/>
      <c r="BP52" s="37"/>
      <c r="BQ52" s="37"/>
      <c r="BR52" s="37"/>
      <c r="BS52" s="37"/>
      <c r="BT52" s="37"/>
      <c r="BU52" s="37"/>
      <c r="BW52" s="37"/>
      <c r="BX52" s="37"/>
      <c r="BY52" s="37"/>
      <c r="BZ52" s="37"/>
      <c r="CA52" s="37"/>
      <c r="CB52" s="37"/>
      <c r="CD52" s="37"/>
      <c r="CE52" s="37"/>
      <c r="CF52" s="37"/>
      <c r="CG52" s="37"/>
      <c r="CH52" s="37"/>
      <c r="CI52" s="37"/>
    </row>
    <row r="53" spans="40:87" x14ac:dyDescent="0.35">
      <c r="BB53" s="37"/>
      <c r="BC53" s="37"/>
      <c r="BD53" s="37"/>
      <c r="BE53" s="37"/>
      <c r="BF53" s="37"/>
      <c r="BG53" s="37"/>
      <c r="BP53" s="37"/>
      <c r="BQ53" s="37"/>
      <c r="BR53" s="37"/>
      <c r="BS53" s="37"/>
      <c r="BT53" s="37"/>
      <c r="BU53" s="37"/>
      <c r="BW53" s="37"/>
      <c r="BX53" s="37"/>
      <c r="BY53" s="37"/>
      <c r="BZ53" s="37"/>
      <c r="CA53" s="37"/>
      <c r="CB53" s="37"/>
      <c r="CD53" s="37"/>
      <c r="CE53" s="37"/>
      <c r="CF53" s="37"/>
      <c r="CG53" s="37"/>
      <c r="CH53" s="37"/>
      <c r="CI53" s="37"/>
    </row>
    <row r="54" spans="40:87" x14ac:dyDescent="0.35">
      <c r="BB54" s="37"/>
      <c r="BC54" s="37"/>
      <c r="BD54" s="37"/>
      <c r="BE54" s="37"/>
      <c r="BF54" s="37"/>
      <c r="BG54" s="37"/>
      <c r="BP54" s="37"/>
      <c r="BQ54" s="37"/>
      <c r="BR54" s="37"/>
      <c r="BS54" s="37"/>
      <c r="BT54" s="37"/>
      <c r="BU54" s="37"/>
      <c r="BW54" s="37"/>
      <c r="BX54" s="37"/>
      <c r="BY54" s="37"/>
      <c r="BZ54" s="37"/>
      <c r="CA54" s="37"/>
      <c r="CB54" s="37"/>
      <c r="CD54" s="37"/>
      <c r="CE54" s="37"/>
      <c r="CF54" s="37"/>
      <c r="CG54" s="37"/>
      <c r="CH54" s="37"/>
      <c r="CI54" s="37"/>
    </row>
    <row r="55" spans="40:87" x14ac:dyDescent="0.35">
      <c r="BB55" s="37"/>
      <c r="BC55" s="37"/>
      <c r="BD55" s="37"/>
      <c r="BE55" s="37"/>
      <c r="BF55" s="37"/>
      <c r="BG55" s="37"/>
      <c r="BP55" s="37"/>
      <c r="BQ55" s="37"/>
      <c r="BR55" s="37"/>
      <c r="BS55" s="37"/>
      <c r="BT55" s="37"/>
      <c r="BU55" s="37"/>
      <c r="BW55" s="37"/>
      <c r="BX55" s="37"/>
      <c r="BY55" s="37"/>
      <c r="BZ55" s="37"/>
      <c r="CA55" s="37"/>
      <c r="CB55" s="37"/>
      <c r="CD55" s="37"/>
      <c r="CE55" s="37"/>
      <c r="CF55" s="37"/>
      <c r="CG55" s="37"/>
      <c r="CH55" s="37"/>
      <c r="CI55" s="37"/>
    </row>
    <row r="56" spans="40:87" x14ac:dyDescent="0.35">
      <c r="BB56" s="37"/>
      <c r="BC56" s="37"/>
      <c r="BD56" s="37"/>
      <c r="BE56" s="37"/>
      <c r="BF56" s="37"/>
      <c r="BG56" s="37"/>
      <c r="BP56" s="37"/>
      <c r="BQ56" s="37"/>
      <c r="BR56" s="37"/>
      <c r="BS56" s="37"/>
      <c r="BT56" s="37"/>
      <c r="BU56" s="37"/>
      <c r="BW56" s="37"/>
      <c r="BX56" s="37"/>
      <c r="BY56" s="37"/>
      <c r="BZ56" s="37"/>
      <c r="CA56" s="37"/>
      <c r="CB56" s="37"/>
      <c r="CD56" s="37"/>
      <c r="CE56" s="37"/>
      <c r="CF56" s="37"/>
      <c r="CG56" s="37"/>
      <c r="CH56" s="37"/>
      <c r="CI56" s="37"/>
    </row>
    <row r="57" spans="40:87" x14ac:dyDescent="0.35">
      <c r="BB57" s="37"/>
      <c r="BC57" s="37"/>
      <c r="BD57" s="37"/>
      <c r="BE57" s="37"/>
      <c r="BF57" s="37"/>
      <c r="BG57" s="37"/>
      <c r="BP57" s="37"/>
      <c r="BQ57" s="37"/>
      <c r="BR57" s="37"/>
      <c r="BS57" s="37"/>
      <c r="BT57" s="37"/>
      <c r="BU57" s="37"/>
      <c r="BW57" s="37"/>
      <c r="BX57" s="37"/>
      <c r="BY57" s="37"/>
      <c r="BZ57" s="37"/>
      <c r="CA57" s="37"/>
      <c r="CB57" s="37"/>
      <c r="CD57" s="37"/>
      <c r="CE57" s="37"/>
      <c r="CF57" s="37"/>
      <c r="CG57" s="37"/>
      <c r="CH57" s="37"/>
      <c r="CI57" s="37"/>
    </row>
    <row r="58" spans="40:87" x14ac:dyDescent="0.35">
      <c r="BB58" s="37"/>
      <c r="BC58" s="37"/>
      <c r="BD58" s="37"/>
      <c r="BE58" s="37"/>
      <c r="BF58" s="37"/>
      <c r="BG58" s="37"/>
      <c r="BP58" s="37"/>
      <c r="BQ58" s="37"/>
      <c r="BR58" s="37"/>
      <c r="BS58" s="37"/>
      <c r="BT58" s="37"/>
      <c r="BU58" s="37"/>
      <c r="BW58" s="37"/>
      <c r="BX58" s="37"/>
      <c r="BY58" s="37"/>
      <c r="BZ58" s="37"/>
      <c r="CA58" s="37"/>
      <c r="CB58" s="37"/>
      <c r="CD58" s="37"/>
      <c r="CE58" s="37"/>
      <c r="CF58" s="37"/>
      <c r="CG58" s="37"/>
      <c r="CH58" s="37"/>
      <c r="CI58" s="37"/>
    </row>
    <row r="59" spans="40:87" x14ac:dyDescent="0.35">
      <c r="BB59" s="37"/>
      <c r="BC59" s="37"/>
      <c r="BD59" s="37"/>
      <c r="BE59" s="37"/>
      <c r="BF59" s="37"/>
      <c r="BG59" s="37"/>
      <c r="BP59" s="37"/>
      <c r="BQ59" s="37"/>
      <c r="BR59" s="37"/>
      <c r="BS59" s="37"/>
      <c r="BT59" s="37"/>
      <c r="BU59" s="37"/>
      <c r="BW59" s="37"/>
      <c r="BX59" s="37"/>
      <c r="BY59" s="37"/>
      <c r="BZ59" s="37"/>
      <c r="CA59" s="37"/>
      <c r="CB59" s="37"/>
      <c r="CD59" s="37"/>
      <c r="CE59" s="37"/>
      <c r="CF59" s="37"/>
      <c r="CG59" s="37"/>
      <c r="CH59" s="37"/>
      <c r="CI59" s="37"/>
    </row>
    <row r="60" spans="40:87" x14ac:dyDescent="0.35">
      <c r="BB60" s="37"/>
      <c r="BC60" s="37"/>
      <c r="BD60" s="37"/>
      <c r="BE60" s="37"/>
      <c r="BF60" s="37"/>
      <c r="BG60" s="37"/>
      <c r="BP60" s="37"/>
      <c r="BQ60" s="37"/>
      <c r="BR60" s="37"/>
      <c r="BS60" s="37"/>
      <c r="BT60" s="37"/>
      <c r="BU60" s="37"/>
      <c r="BW60" s="37"/>
      <c r="BX60" s="37"/>
      <c r="BY60" s="37"/>
      <c r="BZ60" s="37"/>
      <c r="CA60" s="37"/>
      <c r="CB60" s="37"/>
      <c r="CD60" s="37"/>
      <c r="CE60" s="37"/>
      <c r="CF60" s="37"/>
      <c r="CG60" s="37"/>
      <c r="CH60" s="37"/>
      <c r="CI60" s="37"/>
    </row>
    <row r="61" spans="40:87" x14ac:dyDescent="0.35">
      <c r="BB61" s="37"/>
      <c r="BC61" s="37"/>
      <c r="BD61" s="37"/>
      <c r="BE61" s="37"/>
      <c r="BF61" s="37"/>
      <c r="BG61" s="37"/>
      <c r="BP61" s="37"/>
      <c r="BQ61" s="37"/>
      <c r="BR61" s="37"/>
      <c r="BS61" s="37"/>
      <c r="BT61" s="37"/>
      <c r="BU61" s="37"/>
      <c r="BW61" s="37"/>
      <c r="BX61" s="37"/>
      <c r="BY61" s="37"/>
      <c r="BZ61" s="37"/>
      <c r="CA61" s="37"/>
      <c r="CB61" s="37"/>
      <c r="CD61" s="37"/>
      <c r="CE61" s="37"/>
      <c r="CF61" s="37"/>
      <c r="CG61" s="37"/>
      <c r="CH61" s="37"/>
      <c r="CI61" s="37"/>
    </row>
    <row r="63" spans="40:87" x14ac:dyDescent="0.35">
      <c r="AN63" s="36"/>
      <c r="AO63" s="36"/>
      <c r="AP63" s="36"/>
      <c r="AQ63" s="36"/>
      <c r="AR63" s="36"/>
      <c r="AS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</row>
    <row r="64" spans="40:87" x14ac:dyDescent="0.35">
      <c r="AN64" s="36"/>
      <c r="AO64" s="36"/>
      <c r="AP64" s="36"/>
      <c r="AQ64" s="36"/>
      <c r="AR64" s="36"/>
      <c r="AS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</row>
    <row r="65" spans="40:87" x14ac:dyDescent="0.35">
      <c r="AN65" s="36"/>
      <c r="AO65" s="36"/>
      <c r="AP65" s="36"/>
      <c r="AQ65" s="36"/>
      <c r="AR65" s="36"/>
      <c r="AS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</row>
    <row r="66" spans="40:87" x14ac:dyDescent="0.35">
      <c r="AN66" s="36"/>
      <c r="AO66" s="36"/>
      <c r="AP66" s="36"/>
      <c r="AQ66" s="36"/>
      <c r="AR66" s="36"/>
      <c r="AS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</row>
    <row r="67" spans="40:87" x14ac:dyDescent="0.35">
      <c r="AN67" s="36"/>
      <c r="AO67" s="36"/>
      <c r="AP67" s="36"/>
      <c r="AQ67" s="36"/>
      <c r="AR67" s="36"/>
      <c r="AS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</row>
    <row r="68" spans="40:87" x14ac:dyDescent="0.35">
      <c r="AN68" s="36"/>
      <c r="AO68" s="36"/>
      <c r="AP68" s="36"/>
      <c r="AQ68" s="36"/>
      <c r="AR68" s="36"/>
      <c r="AS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</row>
    <row r="69" spans="40:87" x14ac:dyDescent="0.35">
      <c r="AN69" s="36"/>
      <c r="AO69" s="36"/>
      <c r="AP69" s="36"/>
      <c r="AQ69" s="36"/>
      <c r="AR69" s="36"/>
      <c r="AS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</row>
    <row r="70" spans="40:87" x14ac:dyDescent="0.35">
      <c r="AN70" s="36"/>
      <c r="AO70" s="36"/>
      <c r="AP70" s="36"/>
      <c r="AQ70" s="36"/>
      <c r="AR70" s="36"/>
      <c r="AS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</row>
    <row r="71" spans="40:87" x14ac:dyDescent="0.35">
      <c r="AN71" s="36"/>
      <c r="AO71" s="36"/>
      <c r="AP71" s="36"/>
      <c r="AQ71" s="36"/>
      <c r="AR71" s="36"/>
      <c r="AS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</row>
    <row r="72" spans="40:87" x14ac:dyDescent="0.35">
      <c r="AN72" s="36"/>
      <c r="AO72" s="36"/>
      <c r="AP72" s="36"/>
      <c r="AQ72" s="36"/>
      <c r="AR72" s="36"/>
      <c r="AS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</row>
    <row r="73" spans="40:87" x14ac:dyDescent="0.35">
      <c r="AN73" s="36"/>
      <c r="AO73" s="36"/>
      <c r="AP73" s="36"/>
      <c r="AQ73" s="36"/>
      <c r="AR73" s="36"/>
      <c r="AS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58"/>
  <sheetViews>
    <sheetView zoomScale="60" zoomScaleNormal="60" workbookViewId="0">
      <pane xSplit="1" topLeftCell="B1" activePane="topRight" state="frozen"/>
      <selection pane="topRight" activeCell="L27" sqref="L27"/>
    </sheetView>
  </sheetViews>
  <sheetFormatPr defaultColWidth="8.90625" defaultRowHeight="14.5" x14ac:dyDescent="0.35"/>
  <cols>
    <col min="1" max="1" width="12.6328125" style="1" customWidth="1"/>
    <col min="2" max="2" width="8.90625" style="1"/>
    <col min="3" max="3" width="8.6328125" style="1" customWidth="1"/>
    <col min="4" max="7" width="8.90625" style="1" customWidth="1"/>
    <col min="8" max="8" width="8.90625" style="12" customWidth="1"/>
    <col min="9" max="14" width="8.90625" style="1" customWidth="1"/>
    <col min="15" max="15" width="8.90625" style="12" customWidth="1"/>
    <col min="16" max="24" width="8.90625" style="1" customWidth="1"/>
    <col min="25" max="25" width="12.90625" style="10" customWidth="1"/>
    <col min="26" max="32" width="8.90625" style="1" customWidth="1"/>
    <col min="33" max="105" width="8.90625" style="1"/>
  </cols>
  <sheetData>
    <row r="1" spans="1:105" x14ac:dyDescent="0.35">
      <c r="D1" s="1" t="s">
        <v>37</v>
      </c>
      <c r="K1" s="1" t="s">
        <v>37</v>
      </c>
      <c r="R1" s="1" t="s">
        <v>37</v>
      </c>
    </row>
    <row r="2" spans="1:105" x14ac:dyDescent="0.35">
      <c r="A2" s="1" t="s">
        <v>12</v>
      </c>
      <c r="D2" s="1" t="s">
        <v>40</v>
      </c>
      <c r="K2" s="1" t="s">
        <v>39</v>
      </c>
      <c r="R2" s="1" t="s">
        <v>39</v>
      </c>
    </row>
    <row r="3" spans="1:105" x14ac:dyDescent="0.35">
      <c r="D3" s="1" t="s">
        <v>28</v>
      </c>
      <c r="E3" s="1" t="s">
        <v>29</v>
      </c>
      <c r="F3" s="1" t="s">
        <v>30</v>
      </c>
      <c r="G3" s="1" t="s">
        <v>31</v>
      </c>
      <c r="H3" s="12" t="s">
        <v>32</v>
      </c>
      <c r="I3" s="1" t="s">
        <v>33</v>
      </c>
      <c r="K3" s="1" t="s">
        <v>28</v>
      </c>
      <c r="L3" s="1" t="s">
        <v>29</v>
      </c>
      <c r="M3" s="1" t="s">
        <v>30</v>
      </c>
      <c r="N3" s="1" t="s">
        <v>31</v>
      </c>
      <c r="O3" s="12" t="s">
        <v>32</v>
      </c>
      <c r="P3" s="1" t="s">
        <v>33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</row>
    <row r="4" spans="1:105" s="9" customFormat="1" x14ac:dyDescent="0.35">
      <c r="A4" s="6" t="s">
        <v>38</v>
      </c>
      <c r="B4" s="7">
        <v>1</v>
      </c>
      <c r="C4" s="6"/>
      <c r="D4" s="8">
        <f>D5+D6+D7</f>
        <v>70.99752270602481</v>
      </c>
      <c r="E4" s="8">
        <f t="shared" ref="E4:I4" si="0">E5+E6+E7</f>
        <v>37.315906368570452</v>
      </c>
      <c r="F4" s="8">
        <f t="shared" si="0"/>
        <v>62.297055926889151</v>
      </c>
      <c r="G4" s="8">
        <f t="shared" si="0"/>
        <v>95.784904575684493</v>
      </c>
      <c r="H4" s="15">
        <f t="shared" si="0"/>
        <v>71.303253306149429</v>
      </c>
      <c r="I4" s="8">
        <f t="shared" si="0"/>
        <v>51.92411282194017</v>
      </c>
      <c r="J4" s="6"/>
      <c r="K4" s="6" t="s">
        <v>42</v>
      </c>
      <c r="L4" s="6"/>
      <c r="M4" s="6"/>
      <c r="N4" s="6"/>
      <c r="O4" s="13"/>
      <c r="P4" s="6"/>
      <c r="Q4" s="6"/>
      <c r="R4" s="6" t="s">
        <v>42</v>
      </c>
      <c r="S4" s="6"/>
      <c r="T4" s="6"/>
      <c r="U4" s="6"/>
      <c r="V4" s="6"/>
      <c r="W4" s="6"/>
      <c r="X4" s="6"/>
      <c r="Y4" s="11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x14ac:dyDescent="0.35">
      <c r="A5" s="1" t="s">
        <v>0</v>
      </c>
      <c r="B5" s="2">
        <v>0.4</v>
      </c>
      <c r="D5" s="4">
        <f>$B5*(D9+D10+D11)</f>
        <v>31.894150074645978</v>
      </c>
      <c r="E5" s="4">
        <f t="shared" ref="E5:I5" si="1">$B5*(E9+E10+E11)</f>
        <v>11.258146790093113</v>
      </c>
      <c r="F5" s="4">
        <f t="shared" si="1"/>
        <v>27.035108149960088</v>
      </c>
      <c r="G5" s="4">
        <f t="shared" si="1"/>
        <v>39.922259652759784</v>
      </c>
      <c r="H5" s="14">
        <f t="shared" si="1"/>
        <v>19.283450732507692</v>
      </c>
      <c r="I5" s="4">
        <f t="shared" si="1"/>
        <v>14.03133187357129</v>
      </c>
    </row>
    <row r="6" spans="1:105" x14ac:dyDescent="0.35">
      <c r="A6" s="1" t="s">
        <v>1</v>
      </c>
      <c r="B6" s="2">
        <v>0.3</v>
      </c>
      <c r="D6" s="4">
        <f>$B6*(D13+D14+D15)</f>
        <v>23.361561521071781</v>
      </c>
      <c r="E6" s="4">
        <f t="shared" ref="E6:I6" si="2">$B6*(E13+E14+E15)</f>
        <v>17.770779382998711</v>
      </c>
      <c r="F6" s="4">
        <f t="shared" si="2"/>
        <v>22.406965984753715</v>
      </c>
      <c r="G6" s="4">
        <f t="shared" si="2"/>
        <v>29.692465402357762</v>
      </c>
      <c r="H6" s="14">
        <f t="shared" si="2"/>
        <v>28.449512304921971</v>
      </c>
      <c r="I6" s="4">
        <f t="shared" si="2"/>
        <v>23.306919801493127</v>
      </c>
    </row>
    <row r="7" spans="1:105" x14ac:dyDescent="0.35">
      <c r="A7" s="1" t="s">
        <v>2</v>
      </c>
      <c r="B7" s="2">
        <v>0.3</v>
      </c>
      <c r="D7" s="4">
        <f>$B7*(D17+D18+D19)</f>
        <v>15.741811110307054</v>
      </c>
      <c r="E7" s="4">
        <f t="shared" ref="E7:I7" si="3">$B7*(E17+E18+E19)</f>
        <v>8.2869801954786304</v>
      </c>
      <c r="F7" s="4">
        <f t="shared" si="3"/>
        <v>12.854981792175343</v>
      </c>
      <c r="G7" s="4">
        <f t="shared" si="3"/>
        <v>26.170179520566954</v>
      </c>
      <c r="H7" s="18">
        <f t="shared" si="3"/>
        <v>23.570290268719763</v>
      </c>
      <c r="I7" s="4">
        <f t="shared" si="3"/>
        <v>14.585861146875759</v>
      </c>
    </row>
    <row r="8" spans="1:105" x14ac:dyDescent="0.35">
      <c r="B8" s="2"/>
      <c r="D8" s="4"/>
      <c r="E8" s="4"/>
      <c r="F8" s="4"/>
      <c r="G8" s="4"/>
      <c r="H8" s="14"/>
      <c r="I8" s="4"/>
    </row>
    <row r="9" spans="1:105" x14ac:dyDescent="0.35">
      <c r="A9" s="1" t="s">
        <v>3</v>
      </c>
      <c r="B9" s="2">
        <v>0.5</v>
      </c>
      <c r="D9" s="4">
        <f t="shared" ref="D9:I11" si="4">$B9*K9</f>
        <v>31.420157795310594</v>
      </c>
      <c r="E9" s="4">
        <f t="shared" si="4"/>
        <v>20.535615068340928</v>
      </c>
      <c r="F9" s="4">
        <f t="shared" si="4"/>
        <v>47.188576508500944</v>
      </c>
      <c r="G9" s="4">
        <f t="shared" si="4"/>
        <v>50</v>
      </c>
      <c r="H9" s="14">
        <f t="shared" si="4"/>
        <v>29.075452828092011</v>
      </c>
      <c r="I9" s="4">
        <f t="shared" si="4"/>
        <v>16.00177797533059</v>
      </c>
      <c r="K9" s="4">
        <f>R9</f>
        <v>62.840315590621188</v>
      </c>
      <c r="L9" s="4">
        <f t="shared" ref="L9:O19" si="5">S9</f>
        <v>41.071230136681855</v>
      </c>
      <c r="M9" s="4">
        <f t="shared" si="5"/>
        <v>94.377153017001888</v>
      </c>
      <c r="N9" s="4">
        <f t="shared" si="5"/>
        <v>100</v>
      </c>
      <c r="O9" s="14">
        <f t="shared" si="5"/>
        <v>58.150905656184023</v>
      </c>
      <c r="P9" s="4">
        <f t="shared" ref="P9:P19" si="6">W9</f>
        <v>32.00355595066118</v>
      </c>
      <c r="Q9" s="4"/>
      <c r="R9" s="4">
        <f>'Resumo (para a ata de seriação)'!R9</f>
        <v>62.840315590621188</v>
      </c>
      <c r="S9" s="4">
        <f>'Resumo (para a ata de seriação)'!S9</f>
        <v>41.071230136681855</v>
      </c>
      <c r="T9" s="4">
        <f>'Resumo (para a ata de seriação)'!T9</f>
        <v>94.377153017001888</v>
      </c>
      <c r="U9" s="4">
        <f>'Resumo (para a ata de seriação)'!U9</f>
        <v>100</v>
      </c>
      <c r="V9" s="4">
        <f>'Resumo (para a ata de seriação)'!V9</f>
        <v>58.150905656184023</v>
      </c>
      <c r="W9" s="4">
        <f>'Resumo (para a ata de seriação)'!W9</f>
        <v>32.00355595066118</v>
      </c>
      <c r="X9" s="4"/>
    </row>
    <row r="10" spans="1:105" x14ac:dyDescent="0.35">
      <c r="A10" s="1" t="s">
        <v>4</v>
      </c>
      <c r="B10" s="2">
        <v>0.3</v>
      </c>
      <c r="D10" s="4">
        <f t="shared" si="4"/>
        <v>30</v>
      </c>
      <c r="E10" s="4">
        <f t="shared" si="4"/>
        <v>0.81627364602228558</v>
      </c>
      <c r="F10" s="4">
        <f t="shared" si="4"/>
        <v>8.4970199533557924</v>
      </c>
      <c r="G10" s="4">
        <f t="shared" si="4"/>
        <v>29.805649131899461</v>
      </c>
      <c r="H10" s="14">
        <f t="shared" si="4"/>
        <v>11.116869655351129</v>
      </c>
      <c r="I10" s="4">
        <f t="shared" si="4"/>
        <v>6.3591604042498062</v>
      </c>
      <c r="K10" s="4">
        <f t="shared" ref="K10:K19" si="7">R10</f>
        <v>100</v>
      </c>
      <c r="L10" s="4">
        <f t="shared" si="5"/>
        <v>2.7209121534076188</v>
      </c>
      <c r="M10" s="4">
        <f t="shared" si="5"/>
        <v>28.323399844519308</v>
      </c>
      <c r="N10" s="4">
        <f t="shared" si="5"/>
        <v>99.35216377299821</v>
      </c>
      <c r="O10" s="14">
        <f t="shared" si="5"/>
        <v>37.056232184503763</v>
      </c>
      <c r="P10" s="4">
        <f t="shared" si="6"/>
        <v>21.197201347499355</v>
      </c>
      <c r="Q10" s="4"/>
      <c r="R10" s="4">
        <f>'Resumo (para a ata de seriação)'!R10</f>
        <v>100</v>
      </c>
      <c r="S10" s="4">
        <f>'Resumo (para a ata de seriação)'!S10</f>
        <v>2.7209121534076188</v>
      </c>
      <c r="T10" s="4">
        <f>'Resumo (para a ata de seriação)'!T10</f>
        <v>28.323399844519308</v>
      </c>
      <c r="U10" s="4">
        <f>'Resumo (para a ata de seriação)'!U10</f>
        <v>99.35216377299821</v>
      </c>
      <c r="V10" s="4">
        <f>'Resumo (para a ata de seriação)'!V10</f>
        <v>37.056232184503763</v>
      </c>
      <c r="W10" s="4">
        <f>'Resumo (para a ata de seriação)'!W10</f>
        <v>21.197201347499355</v>
      </c>
      <c r="X10" s="4"/>
    </row>
    <row r="11" spans="1:105" x14ac:dyDescent="0.35">
      <c r="A11" s="1" t="s">
        <v>5</v>
      </c>
      <c r="B11" s="2">
        <v>0.2</v>
      </c>
      <c r="D11" s="4">
        <f t="shared" si="4"/>
        <v>18.315217391304348</v>
      </c>
      <c r="E11" s="4">
        <f t="shared" si="4"/>
        <v>6.7934782608695663</v>
      </c>
      <c r="F11" s="4">
        <f t="shared" si="4"/>
        <v>11.902173913043478</v>
      </c>
      <c r="G11" s="4">
        <f t="shared" si="4"/>
        <v>20</v>
      </c>
      <c r="H11" s="14">
        <f t="shared" si="4"/>
        <v>8.016304347826086</v>
      </c>
      <c r="I11" s="4">
        <f t="shared" si="4"/>
        <v>12.717391304347828</v>
      </c>
      <c r="K11" s="4">
        <f t="shared" si="7"/>
        <v>91.576086956521735</v>
      </c>
      <c r="L11" s="4">
        <f t="shared" si="5"/>
        <v>33.967391304347828</v>
      </c>
      <c r="M11" s="4">
        <f t="shared" si="5"/>
        <v>59.510869565217391</v>
      </c>
      <c r="N11" s="4">
        <f t="shared" si="5"/>
        <v>100</v>
      </c>
      <c r="O11" s="14">
        <f t="shared" si="5"/>
        <v>40.08152173913043</v>
      </c>
      <c r="P11" s="4">
        <f t="shared" si="6"/>
        <v>63.58695652173914</v>
      </c>
      <c r="Q11" s="4"/>
      <c r="R11" s="4">
        <f>'Resumo (para a ata de seriação)'!R11</f>
        <v>91.576086956521735</v>
      </c>
      <c r="S11" s="4">
        <f>'Resumo (para a ata de seriação)'!S11</f>
        <v>33.967391304347828</v>
      </c>
      <c r="T11" s="4">
        <f>'Resumo (para a ata de seriação)'!T11</f>
        <v>59.510869565217391</v>
      </c>
      <c r="U11" s="4">
        <f>'Resumo (para a ata de seriação)'!U11</f>
        <v>100</v>
      </c>
      <c r="V11" s="4">
        <f>'Resumo (para a ata de seriação)'!V11</f>
        <v>40.08152173913043</v>
      </c>
      <c r="W11" s="4">
        <f>'Resumo (para a ata de seriação)'!W11</f>
        <v>63.58695652173914</v>
      </c>
      <c r="X11" s="4"/>
    </row>
    <row r="12" spans="1:105" x14ac:dyDescent="0.35">
      <c r="B12" s="2"/>
      <c r="D12" s="4"/>
      <c r="E12" s="4"/>
      <c r="F12" s="4"/>
      <c r="G12" s="4"/>
      <c r="H12" s="14"/>
      <c r="I12" s="4"/>
      <c r="K12" s="4"/>
      <c r="L12" s="4"/>
      <c r="M12" s="4"/>
      <c r="N12" s="4"/>
      <c r="O12" s="14"/>
      <c r="P12" s="4"/>
      <c r="Q12" s="4"/>
      <c r="R12" s="4"/>
      <c r="S12" s="4"/>
      <c r="T12" s="4"/>
      <c r="U12" s="4"/>
      <c r="V12" s="4"/>
      <c r="W12" s="4"/>
      <c r="X12" s="4"/>
    </row>
    <row r="13" spans="1:105" x14ac:dyDescent="0.35">
      <c r="A13" s="1" t="s">
        <v>6</v>
      </c>
      <c r="B13" s="2">
        <v>0.3</v>
      </c>
      <c r="D13" s="4">
        <f t="shared" ref="D13:I15" si="8">$B13*K13</f>
        <v>19.875</v>
      </c>
      <c r="E13" s="4">
        <f t="shared" si="8"/>
        <v>19.5</v>
      </c>
      <c r="F13" s="4">
        <f t="shared" si="8"/>
        <v>28.000000000000004</v>
      </c>
      <c r="G13" s="4">
        <f t="shared" si="8"/>
        <v>30</v>
      </c>
      <c r="H13" s="14">
        <f t="shared" si="8"/>
        <v>26.8125</v>
      </c>
      <c r="I13" s="4">
        <f t="shared" si="8"/>
        <v>27.187500000000004</v>
      </c>
      <c r="K13" s="4">
        <f t="shared" si="7"/>
        <v>66.25</v>
      </c>
      <c r="L13" s="4">
        <f t="shared" si="5"/>
        <v>65</v>
      </c>
      <c r="M13" s="4">
        <f t="shared" si="5"/>
        <v>93.333333333333343</v>
      </c>
      <c r="N13" s="4">
        <f t="shared" si="5"/>
        <v>100</v>
      </c>
      <c r="O13" s="14">
        <f t="shared" si="5"/>
        <v>89.375</v>
      </c>
      <c r="P13" s="4">
        <f t="shared" si="6"/>
        <v>90.625000000000014</v>
      </c>
      <c r="Q13" s="4"/>
      <c r="R13" s="4">
        <f>'Resumo (para a ata de seriação)'!R13</f>
        <v>66.25</v>
      </c>
      <c r="S13" s="4">
        <f>'Resumo (para a ata de seriação)'!S13</f>
        <v>65</v>
      </c>
      <c r="T13" s="4">
        <f>'Resumo (para a ata de seriação)'!T13</f>
        <v>93.333333333333343</v>
      </c>
      <c r="U13" s="4">
        <f>'Resumo (para a ata de seriação)'!U13</f>
        <v>100</v>
      </c>
      <c r="V13" s="4">
        <f>'Resumo (para a ata de seriação)'!V13</f>
        <v>89.375</v>
      </c>
      <c r="W13" s="4">
        <f>'Resumo (para a ata de seriação)'!W13</f>
        <v>90.625000000000014</v>
      </c>
      <c r="X13" s="4"/>
    </row>
    <row r="14" spans="1:105" x14ac:dyDescent="0.35">
      <c r="A14" s="1" t="s">
        <v>7</v>
      </c>
      <c r="B14" s="2">
        <v>0.3</v>
      </c>
      <c r="D14" s="4">
        <f t="shared" si="8"/>
        <v>22.076830732292915</v>
      </c>
      <c r="E14" s="4">
        <f t="shared" si="8"/>
        <v>22.47298919567827</v>
      </c>
      <c r="F14" s="4">
        <f t="shared" si="8"/>
        <v>24.81392557022809</v>
      </c>
      <c r="G14" s="4">
        <f t="shared" si="8"/>
        <v>30</v>
      </c>
      <c r="H14" s="14">
        <f t="shared" si="8"/>
        <v>28.01920768307323</v>
      </c>
      <c r="I14" s="4">
        <f t="shared" si="8"/>
        <v>24.525810324129651</v>
      </c>
      <c r="K14" s="4">
        <f t="shared" si="7"/>
        <v>73.58943577430972</v>
      </c>
      <c r="L14" s="4">
        <f t="shared" si="5"/>
        <v>74.909963985594231</v>
      </c>
      <c r="M14" s="4">
        <f t="shared" si="5"/>
        <v>82.71308523409364</v>
      </c>
      <c r="N14" s="4">
        <f t="shared" si="5"/>
        <v>100</v>
      </c>
      <c r="O14" s="14">
        <f t="shared" si="5"/>
        <v>93.39735894357743</v>
      </c>
      <c r="P14" s="4">
        <f t="shared" si="6"/>
        <v>81.752701080432175</v>
      </c>
      <c r="Q14" s="4"/>
      <c r="R14" s="4">
        <f>'Resumo (para a ata de seriação)'!R14</f>
        <v>73.58943577430972</v>
      </c>
      <c r="S14" s="4">
        <f>'Resumo (para a ata de seriação)'!S14</f>
        <v>74.909963985594231</v>
      </c>
      <c r="T14" s="4">
        <f>'Resumo (para a ata de seriação)'!T14</f>
        <v>82.71308523409364</v>
      </c>
      <c r="U14" s="4">
        <f>'Resumo (para a ata de seriação)'!U14</f>
        <v>100</v>
      </c>
      <c r="V14" s="4">
        <f>'Resumo (para a ata de seriação)'!V14</f>
        <v>93.39735894357743</v>
      </c>
      <c r="W14" s="4">
        <f>'Resumo (para a ata de seriação)'!W14</f>
        <v>81.752701080432175</v>
      </c>
      <c r="X14" s="4"/>
    </row>
    <row r="15" spans="1:105" x14ac:dyDescent="0.35">
      <c r="A15" s="1" t="s">
        <v>8</v>
      </c>
      <c r="B15" s="2">
        <v>0.4</v>
      </c>
      <c r="D15" s="4">
        <f t="shared" si="8"/>
        <v>35.920041004613019</v>
      </c>
      <c r="E15" s="4">
        <f t="shared" si="8"/>
        <v>17.262942080984111</v>
      </c>
      <c r="F15" s="4">
        <f t="shared" si="8"/>
        <v>21.875961045617629</v>
      </c>
      <c r="G15" s="4">
        <f t="shared" si="8"/>
        <v>38.974884674525882</v>
      </c>
      <c r="H15" s="14">
        <f t="shared" si="8"/>
        <v>40</v>
      </c>
      <c r="I15" s="4">
        <f t="shared" si="8"/>
        <v>25.976422347514099</v>
      </c>
      <c r="K15" s="4">
        <f t="shared" si="7"/>
        <v>89.800102511532543</v>
      </c>
      <c r="L15" s="4">
        <f t="shared" si="5"/>
        <v>43.157355202460273</v>
      </c>
      <c r="M15" s="4">
        <f t="shared" si="5"/>
        <v>54.689902614044072</v>
      </c>
      <c r="N15" s="4">
        <f t="shared" si="5"/>
        <v>97.437211686314697</v>
      </c>
      <c r="O15" s="14">
        <f t="shared" si="5"/>
        <v>100</v>
      </c>
      <c r="P15" s="4">
        <f t="shared" si="6"/>
        <v>64.941055868785242</v>
      </c>
      <c r="Q15" s="4"/>
      <c r="R15" s="4">
        <f>'Resumo (para a ata de seriação)'!R15</f>
        <v>89.800102511532543</v>
      </c>
      <c r="S15" s="4">
        <f>'Resumo (para a ata de seriação)'!S15</f>
        <v>43.157355202460273</v>
      </c>
      <c r="T15" s="4">
        <f>'Resumo (para a ata de seriação)'!T15</f>
        <v>54.689902614044072</v>
      </c>
      <c r="U15" s="4">
        <f>'Resumo (para a ata de seriação)'!U15</f>
        <v>97.437211686314697</v>
      </c>
      <c r="V15" s="4">
        <f>'Resumo (para a ata de seriação)'!V15</f>
        <v>100</v>
      </c>
      <c r="W15" s="4">
        <f>'Resumo (para a ata de seriação)'!W15</f>
        <v>64.941055868785242</v>
      </c>
      <c r="X15" s="4"/>
    </row>
    <row r="16" spans="1:105" x14ac:dyDescent="0.35">
      <c r="B16" s="2"/>
      <c r="D16" s="4"/>
      <c r="E16" s="4"/>
      <c r="F16" s="4"/>
      <c r="G16" s="4"/>
      <c r="H16" s="14"/>
      <c r="I16" s="4"/>
      <c r="K16" s="4"/>
      <c r="L16" s="4"/>
      <c r="M16" s="4"/>
      <c r="N16" s="4"/>
      <c r="O16" s="14"/>
      <c r="P16" s="4"/>
      <c r="Q16" s="4"/>
      <c r="R16" s="4"/>
      <c r="S16" s="4"/>
      <c r="T16" s="4"/>
      <c r="U16" s="4"/>
      <c r="V16" s="4"/>
      <c r="W16" s="4"/>
      <c r="X16" s="4"/>
    </row>
    <row r="17" spans="1:31" x14ac:dyDescent="0.35">
      <c r="A17" s="1" t="s">
        <v>9</v>
      </c>
      <c r="B17" s="2">
        <v>0.5</v>
      </c>
      <c r="D17" s="4">
        <f t="shared" ref="D17:I19" si="9">$B17*K17</f>
        <v>20.598650927487352</v>
      </c>
      <c r="E17" s="4">
        <f t="shared" si="9"/>
        <v>1.2647554806070826</v>
      </c>
      <c r="F17" s="4">
        <f t="shared" si="9"/>
        <v>12.782462057335584</v>
      </c>
      <c r="G17" s="4">
        <f t="shared" si="9"/>
        <v>42.790893760539632</v>
      </c>
      <c r="H17" s="18">
        <f t="shared" si="9"/>
        <v>50</v>
      </c>
      <c r="I17" s="4">
        <f t="shared" si="9"/>
        <v>13.962900505902191</v>
      </c>
      <c r="K17" s="4">
        <f t="shared" si="7"/>
        <v>41.197301854974704</v>
      </c>
      <c r="L17" s="4">
        <f t="shared" si="5"/>
        <v>2.5295109612141653</v>
      </c>
      <c r="M17" s="4">
        <f t="shared" si="5"/>
        <v>25.564924114671168</v>
      </c>
      <c r="N17" s="4">
        <f t="shared" si="5"/>
        <v>85.581787521079264</v>
      </c>
      <c r="O17" s="18">
        <f t="shared" si="5"/>
        <v>100</v>
      </c>
      <c r="P17" s="4">
        <f t="shared" si="6"/>
        <v>27.925801011804381</v>
      </c>
      <c r="Q17" s="4"/>
      <c r="R17" s="4">
        <f>'Resumo (para a ata de seriação)'!R17</f>
        <v>41.197301854974704</v>
      </c>
      <c r="S17" s="4">
        <f>'Resumo (para a ata de seriação)'!S17</f>
        <v>2.5295109612141653</v>
      </c>
      <c r="T17" s="4">
        <f>'Resumo (para a ata de seriação)'!T17</f>
        <v>25.564924114671168</v>
      </c>
      <c r="U17" s="4">
        <f>'Resumo (para a ata de seriação)'!U17</f>
        <v>85.581787521079264</v>
      </c>
      <c r="V17" s="4">
        <f>'Resumo (para a ata de seriação)'!V17</f>
        <v>100</v>
      </c>
      <c r="W17" s="4">
        <f>'Resumo (para a ata de seriação)'!W17</f>
        <v>27.925801011804381</v>
      </c>
      <c r="X17" s="4"/>
    </row>
    <row r="18" spans="1:31" x14ac:dyDescent="0.35">
      <c r="A18" s="1" t="s">
        <v>10</v>
      </c>
      <c r="B18" s="2">
        <v>0.3</v>
      </c>
      <c r="D18" s="4">
        <f t="shared" si="9"/>
        <v>19.608229988726041</v>
      </c>
      <c r="E18" s="4">
        <f t="shared" si="9"/>
        <v>6.3585118376550165</v>
      </c>
      <c r="F18" s="4">
        <f t="shared" si="9"/>
        <v>14.98308906426155</v>
      </c>
      <c r="G18" s="4">
        <f t="shared" si="9"/>
        <v>30</v>
      </c>
      <c r="H18" s="18">
        <f t="shared" si="9"/>
        <v>20.419954904171362</v>
      </c>
      <c r="I18" s="4">
        <f t="shared" si="9"/>
        <v>27.049041713641486</v>
      </c>
      <c r="K18" s="4">
        <f t="shared" si="7"/>
        <v>65.360766629086811</v>
      </c>
      <c r="L18" s="4">
        <f t="shared" si="5"/>
        <v>21.195039458850054</v>
      </c>
      <c r="M18" s="4">
        <f t="shared" si="5"/>
        <v>49.943630214205172</v>
      </c>
      <c r="N18" s="4">
        <f t="shared" si="5"/>
        <v>100</v>
      </c>
      <c r="O18" s="18">
        <f t="shared" si="5"/>
        <v>68.066516347237879</v>
      </c>
      <c r="P18" s="4">
        <f t="shared" si="6"/>
        <v>90.163472378804954</v>
      </c>
      <c r="Q18" s="4"/>
      <c r="R18" s="4">
        <f>'Resumo (para a ata de seriação)'!R18</f>
        <v>65.360766629086811</v>
      </c>
      <c r="S18" s="4">
        <f>'Resumo (para a ata de seriação)'!S18</f>
        <v>21.195039458850054</v>
      </c>
      <c r="T18" s="4">
        <f>'Resumo (para a ata de seriação)'!T18</f>
        <v>49.943630214205172</v>
      </c>
      <c r="U18" s="4">
        <f>'Resumo (para a ata de seriação)'!U18</f>
        <v>100</v>
      </c>
      <c r="V18" s="4">
        <f>'Resumo (para a ata de seriação)'!V18</f>
        <v>68.066516347237879</v>
      </c>
      <c r="W18" s="4">
        <f>'Resumo (para a ata de seriação)'!W18</f>
        <v>90.163472378804954</v>
      </c>
      <c r="X18" s="4"/>
    </row>
    <row r="19" spans="1:31" x14ac:dyDescent="0.35">
      <c r="A19" s="1" t="s">
        <v>11</v>
      </c>
      <c r="B19" s="2">
        <v>0.2</v>
      </c>
      <c r="D19" s="4">
        <f t="shared" si="9"/>
        <v>12.265822784810126</v>
      </c>
      <c r="E19" s="4">
        <f t="shared" si="9"/>
        <v>20</v>
      </c>
      <c r="F19" s="4">
        <f t="shared" si="9"/>
        <v>15.084388185654005</v>
      </c>
      <c r="G19" s="4">
        <f t="shared" si="9"/>
        <v>14.443037974683543</v>
      </c>
      <c r="H19" s="18">
        <f t="shared" si="9"/>
        <v>8.1476793248945167</v>
      </c>
      <c r="I19" s="4">
        <f t="shared" si="9"/>
        <v>7.6075949367088604</v>
      </c>
      <c r="K19" s="4">
        <f t="shared" si="7"/>
        <v>61.329113924050624</v>
      </c>
      <c r="L19" s="4">
        <f t="shared" si="5"/>
        <v>100</v>
      </c>
      <c r="M19" s="4">
        <f t="shared" si="5"/>
        <v>75.421940928270018</v>
      </c>
      <c r="N19" s="4">
        <f t="shared" si="5"/>
        <v>72.215189873417714</v>
      </c>
      <c r="O19" s="18">
        <f t="shared" si="5"/>
        <v>40.738396624472578</v>
      </c>
      <c r="P19" s="4">
        <f t="shared" si="6"/>
        <v>38.037974683544299</v>
      </c>
      <c r="Q19" s="4"/>
      <c r="R19" s="4">
        <f>'Resumo (para a ata de seriação)'!R19</f>
        <v>61.329113924050624</v>
      </c>
      <c r="S19" s="4">
        <f>'Resumo (para a ata de seriação)'!S19</f>
        <v>100</v>
      </c>
      <c r="T19" s="4">
        <f>'Resumo (para a ata de seriação)'!T19</f>
        <v>75.421940928270018</v>
      </c>
      <c r="U19" s="4">
        <f>'Resumo (para a ata de seriação)'!U19</f>
        <v>72.215189873417714</v>
      </c>
      <c r="V19" s="4">
        <f>'Resumo (para a ata de seriação)'!V19</f>
        <v>40.738396624472578</v>
      </c>
      <c r="W19" s="4">
        <f>'Resumo (para a ata de seriação)'!W19</f>
        <v>38.037974683544299</v>
      </c>
      <c r="X19" s="4"/>
    </row>
    <row r="21" spans="1:31" ht="15" thickBot="1" x14ac:dyDescent="0.4">
      <c r="H21" s="1"/>
    </row>
    <row r="22" spans="1:31" ht="15" thickTop="1" x14ac:dyDescent="0.35">
      <c r="A22" s="22" t="s">
        <v>43</v>
      </c>
      <c r="B22" s="23"/>
      <c r="C22" s="23"/>
      <c r="D22" s="24"/>
      <c r="E22" s="24"/>
      <c r="F22" s="23" t="s">
        <v>44</v>
      </c>
      <c r="G22" s="23" t="s">
        <v>45</v>
      </c>
      <c r="H22" s="23" t="s">
        <v>46</v>
      </c>
      <c r="I22" s="25" t="s">
        <v>47</v>
      </c>
    </row>
    <row r="23" spans="1:31" x14ac:dyDescent="0.35">
      <c r="A23" s="26">
        <v>1</v>
      </c>
      <c r="B23" s="27" t="str">
        <f>A45</f>
        <v>Lina Maria Dias da Fonseca</v>
      </c>
      <c r="C23" s="27"/>
      <c r="D23" s="28"/>
      <c r="E23" s="28"/>
      <c r="F23" s="29">
        <f>G5</f>
        <v>39.922259652759784</v>
      </c>
      <c r="G23" s="29">
        <f>G6</f>
        <v>29.692465402357762</v>
      </c>
      <c r="H23" s="29">
        <f>G7</f>
        <v>26.170179520566954</v>
      </c>
      <c r="I23" s="30">
        <f>G4</f>
        <v>95.784904575684493</v>
      </c>
      <c r="Z23" s="5"/>
      <c r="AA23" s="5"/>
      <c r="AB23" s="5"/>
      <c r="AC23" s="5"/>
      <c r="AD23" s="5"/>
      <c r="AE23" s="5"/>
    </row>
    <row r="24" spans="1:31" x14ac:dyDescent="0.35">
      <c r="A24" s="26">
        <v>2</v>
      </c>
      <c r="B24" s="27" t="str">
        <f>A46</f>
        <v>Maria Teresa Martins Gonçalves</v>
      </c>
      <c r="C24" s="27"/>
      <c r="D24" s="28"/>
      <c r="E24" s="28"/>
      <c r="F24" s="29">
        <f>H5</f>
        <v>19.283450732507692</v>
      </c>
      <c r="G24" s="29">
        <f>H6</f>
        <v>28.449512304921971</v>
      </c>
      <c r="H24" s="29">
        <f>H7</f>
        <v>23.570290268719763</v>
      </c>
      <c r="I24" s="30">
        <f>H4</f>
        <v>71.303253306149429</v>
      </c>
      <c r="Z24" s="5"/>
      <c r="AA24" s="5"/>
      <c r="AB24" s="5"/>
      <c r="AC24" s="5"/>
      <c r="AD24" s="5"/>
      <c r="AE24" s="5"/>
    </row>
    <row r="25" spans="1:31" x14ac:dyDescent="0.35">
      <c r="A25" s="26">
        <v>3</v>
      </c>
      <c r="B25" s="27" t="str">
        <f>A42</f>
        <v>Ana Maria Coelho de Almeida Peixoto</v>
      </c>
      <c r="C25" s="27"/>
      <c r="D25" s="28"/>
      <c r="E25" s="28"/>
      <c r="F25" s="29">
        <f>D5</f>
        <v>31.894150074645978</v>
      </c>
      <c r="G25" s="29">
        <f>D6</f>
        <v>23.361561521071781</v>
      </c>
      <c r="H25" s="29">
        <f>D7</f>
        <v>15.741811110307054</v>
      </c>
      <c r="I25" s="30">
        <f>D4</f>
        <v>70.99752270602481</v>
      </c>
      <c r="N25" s="4"/>
      <c r="Z25" s="5"/>
      <c r="AA25" s="5"/>
      <c r="AB25" s="5"/>
      <c r="AC25" s="5"/>
      <c r="AD25" s="5"/>
      <c r="AE25" s="5"/>
    </row>
    <row r="26" spans="1:31" x14ac:dyDescent="0.35">
      <c r="A26" s="26">
        <v>4</v>
      </c>
      <c r="B26" s="27" t="str">
        <f>A44</f>
        <v>Henrique Fernandes Rodrigues</v>
      </c>
      <c r="C26" s="27"/>
      <c r="D26" s="28"/>
      <c r="E26" s="28"/>
      <c r="F26" s="29">
        <f>F5</f>
        <v>27.035108149960088</v>
      </c>
      <c r="G26" s="29">
        <f>F6</f>
        <v>22.406965984753715</v>
      </c>
      <c r="H26" s="29">
        <f>F7</f>
        <v>12.854981792175343</v>
      </c>
      <c r="I26" s="30">
        <f>F4</f>
        <v>62.297055926889151</v>
      </c>
      <c r="Z26" s="5"/>
      <c r="AA26" s="5"/>
      <c r="AB26" s="5"/>
      <c r="AC26" s="5"/>
      <c r="AD26" s="5"/>
      <c r="AE26" s="5"/>
    </row>
    <row r="27" spans="1:31" x14ac:dyDescent="0.35">
      <c r="A27" s="26">
        <v>5</v>
      </c>
      <c r="B27" s="27" t="str">
        <f>A47</f>
        <v>Olga Maria Pinto de Matos</v>
      </c>
      <c r="C27" s="27"/>
      <c r="D27" s="28"/>
      <c r="E27" s="28"/>
      <c r="F27" s="29">
        <f>I5</f>
        <v>14.03133187357129</v>
      </c>
      <c r="G27" s="29">
        <f>I6</f>
        <v>23.306919801493127</v>
      </c>
      <c r="H27" s="29">
        <f>I7</f>
        <v>14.585861146875759</v>
      </c>
      <c r="I27" s="30">
        <f>I4</f>
        <v>51.92411282194017</v>
      </c>
      <c r="Z27" s="5"/>
      <c r="AA27" s="5"/>
      <c r="AB27" s="5"/>
      <c r="AC27" s="5"/>
      <c r="AD27" s="5"/>
      <c r="AE27" s="5"/>
    </row>
    <row r="28" spans="1:31" ht="15" thickBot="1" x14ac:dyDescent="0.4">
      <c r="A28" s="31">
        <v>6</v>
      </c>
      <c r="B28" s="32" t="str">
        <f>A43</f>
        <v>António Pedro Queirós Pereira</v>
      </c>
      <c r="C28" s="32"/>
      <c r="D28" s="33"/>
      <c r="E28" s="33"/>
      <c r="F28" s="34">
        <f>E5</f>
        <v>11.258146790093113</v>
      </c>
      <c r="G28" s="34">
        <f>E6</f>
        <v>17.770779382998711</v>
      </c>
      <c r="H28" s="34">
        <f>E7</f>
        <v>8.2869801954786304</v>
      </c>
      <c r="I28" s="35">
        <f>E4</f>
        <v>37.315906368570452</v>
      </c>
      <c r="Z28" s="5"/>
      <c r="AA28" s="5"/>
      <c r="AB28" s="5"/>
      <c r="AC28" s="5"/>
      <c r="AD28" s="5"/>
      <c r="AE28" s="5"/>
    </row>
    <row r="29" spans="1:31" ht="15" thickTop="1" x14ac:dyDescent="0.35">
      <c r="H29" s="1"/>
      <c r="Z29" s="5"/>
      <c r="AA29" s="5"/>
      <c r="AB29" s="5"/>
      <c r="AC29" s="5"/>
      <c r="AD29" s="5"/>
      <c r="AE29" s="5"/>
    </row>
    <row r="30" spans="1:31" x14ac:dyDescent="0.35">
      <c r="H30" s="1"/>
      <c r="Z30" s="5"/>
      <c r="AA30" s="5"/>
      <c r="AB30" s="5"/>
      <c r="AC30" s="5"/>
      <c r="AD30" s="5"/>
      <c r="AE30" s="5"/>
    </row>
    <row r="31" spans="1:31" x14ac:dyDescent="0.35">
      <c r="A31" s="3" t="s">
        <v>21</v>
      </c>
      <c r="H31" s="1"/>
      <c r="Z31" s="5"/>
      <c r="AA31" s="5"/>
      <c r="AB31" s="5"/>
      <c r="AC31" s="5"/>
      <c r="AD31" s="5"/>
      <c r="AE31" s="5"/>
    </row>
    <row r="32" spans="1:31" x14ac:dyDescent="0.35">
      <c r="A32" s="19" t="s">
        <v>22</v>
      </c>
      <c r="H32" s="1"/>
      <c r="Z32" s="5"/>
      <c r="AA32" s="5"/>
      <c r="AB32" s="5"/>
      <c r="AC32" s="5"/>
      <c r="AD32" s="5"/>
      <c r="AE32" s="5"/>
    </row>
    <row r="33" spans="1:31" x14ac:dyDescent="0.35">
      <c r="A33" s="1" t="s">
        <v>35</v>
      </c>
      <c r="H33" s="1"/>
      <c r="Z33" s="5"/>
      <c r="AA33" s="5"/>
      <c r="AB33" s="5"/>
      <c r="AC33" s="5"/>
      <c r="AD33" s="5"/>
      <c r="AE33" s="5"/>
    </row>
    <row r="34" spans="1:31" x14ac:dyDescent="0.35">
      <c r="A34" s="1" t="s">
        <v>23</v>
      </c>
      <c r="H34" s="1"/>
      <c r="Z34" s="5"/>
      <c r="AA34" s="5"/>
      <c r="AB34" s="5"/>
      <c r="AC34" s="5"/>
      <c r="AD34" s="5"/>
      <c r="AE34" s="5"/>
    </row>
    <row r="35" spans="1:31" x14ac:dyDescent="0.35">
      <c r="A35" s="1" t="s">
        <v>24</v>
      </c>
      <c r="H35" s="1"/>
    </row>
    <row r="36" spans="1:31" x14ac:dyDescent="0.35">
      <c r="A36" s="1" t="s">
        <v>25</v>
      </c>
      <c r="H36" s="1"/>
      <c r="Z36" s="5"/>
      <c r="AA36" s="5"/>
      <c r="AB36" s="5"/>
      <c r="AC36" s="5"/>
      <c r="AD36" s="5"/>
      <c r="AE36" s="5"/>
    </row>
    <row r="37" spans="1:31" x14ac:dyDescent="0.35">
      <c r="A37" s="1" t="s">
        <v>26</v>
      </c>
      <c r="H37" s="1"/>
      <c r="Z37" s="5"/>
      <c r="AA37" s="5"/>
      <c r="AB37" s="5"/>
      <c r="AC37" s="5"/>
      <c r="AD37" s="5"/>
      <c r="AE37" s="5"/>
    </row>
    <row r="38" spans="1:31" x14ac:dyDescent="0.35">
      <c r="A38" s="1" t="s">
        <v>27</v>
      </c>
      <c r="H38" s="1"/>
      <c r="Z38" s="5"/>
      <c r="AA38" s="5"/>
      <c r="AB38" s="5"/>
      <c r="AC38" s="5"/>
      <c r="AD38" s="5"/>
      <c r="AE38" s="5"/>
    </row>
    <row r="39" spans="1:31" x14ac:dyDescent="0.35">
      <c r="A39" s="1" t="s">
        <v>34</v>
      </c>
      <c r="H39" s="1"/>
      <c r="Z39" s="5"/>
      <c r="AA39" s="5"/>
      <c r="AB39" s="5"/>
      <c r="AC39" s="5"/>
      <c r="AD39" s="5"/>
      <c r="AE39" s="5"/>
    </row>
    <row r="40" spans="1:31" x14ac:dyDescent="0.35">
      <c r="H40" s="1"/>
      <c r="Z40" s="5"/>
      <c r="AA40" s="5"/>
      <c r="AB40" s="5"/>
      <c r="AC40" s="5"/>
      <c r="AD40" s="5"/>
      <c r="AE40" s="5"/>
    </row>
    <row r="41" spans="1:31" x14ac:dyDescent="0.35">
      <c r="A41" s="3" t="s">
        <v>14</v>
      </c>
      <c r="H41" s="1"/>
      <c r="Z41" s="5"/>
      <c r="AA41" s="5"/>
      <c r="AB41" s="5"/>
      <c r="AC41" s="5"/>
      <c r="AD41" s="5"/>
      <c r="AE41" s="5"/>
    </row>
    <row r="42" spans="1:31" x14ac:dyDescent="0.35">
      <c r="A42" s="3" t="s">
        <v>15</v>
      </c>
      <c r="H42" s="1"/>
      <c r="Z42" s="5"/>
      <c r="AA42" s="5"/>
      <c r="AB42" s="5"/>
      <c r="AC42" s="5"/>
      <c r="AD42" s="5"/>
      <c r="AE42" s="5"/>
    </row>
    <row r="43" spans="1:31" x14ac:dyDescent="0.35">
      <c r="A43" s="3" t="s">
        <v>16</v>
      </c>
      <c r="H43" s="1"/>
      <c r="Z43" s="5"/>
      <c r="AA43" s="5"/>
      <c r="AB43" s="5"/>
      <c r="AC43" s="5"/>
      <c r="AD43" s="5"/>
      <c r="AE43" s="5"/>
    </row>
    <row r="44" spans="1:31" x14ac:dyDescent="0.35">
      <c r="A44" s="3" t="s">
        <v>17</v>
      </c>
      <c r="H44" s="1"/>
      <c r="Z44" s="5"/>
      <c r="AA44" s="5"/>
      <c r="AB44" s="5"/>
      <c r="AC44" s="5"/>
      <c r="AD44" s="5"/>
      <c r="AE44" s="5"/>
    </row>
    <row r="45" spans="1:31" x14ac:dyDescent="0.35">
      <c r="A45" s="3" t="s">
        <v>18</v>
      </c>
      <c r="H45" s="1"/>
      <c r="Z45" s="5"/>
      <c r="AA45" s="5"/>
      <c r="AB45" s="5"/>
      <c r="AC45" s="5"/>
      <c r="AD45" s="5"/>
      <c r="AE45" s="5"/>
    </row>
    <row r="46" spans="1:31" x14ac:dyDescent="0.35">
      <c r="A46" s="3" t="s">
        <v>19</v>
      </c>
      <c r="H46" s="1"/>
      <c r="Z46" s="5"/>
      <c r="AA46" s="5"/>
      <c r="AB46" s="5"/>
      <c r="AC46" s="5"/>
      <c r="AD46" s="5"/>
      <c r="AE46" s="5"/>
    </row>
    <row r="47" spans="1:31" x14ac:dyDescent="0.35">
      <c r="A47" s="3" t="s">
        <v>20</v>
      </c>
      <c r="H47" s="1"/>
    </row>
    <row r="48" spans="1:31" x14ac:dyDescent="0.35">
      <c r="H48" s="1"/>
    </row>
    <row r="49" spans="8:8" x14ac:dyDescent="0.35">
      <c r="H49" s="1"/>
    </row>
    <row r="50" spans="8:8" x14ac:dyDescent="0.35">
      <c r="H50" s="1"/>
    </row>
    <row r="51" spans="8:8" x14ac:dyDescent="0.35">
      <c r="H51" s="1"/>
    </row>
    <row r="52" spans="8:8" x14ac:dyDescent="0.35">
      <c r="H52" s="1"/>
    </row>
    <row r="53" spans="8:8" x14ac:dyDescent="0.35">
      <c r="H53" s="1"/>
    </row>
    <row r="54" spans="8:8" x14ac:dyDescent="0.35">
      <c r="H54" s="1"/>
    </row>
    <row r="55" spans="8:8" x14ac:dyDescent="0.35">
      <c r="H55" s="1"/>
    </row>
    <row r="56" spans="8:8" x14ac:dyDescent="0.35">
      <c r="H56" s="1"/>
    </row>
    <row r="57" spans="8:8" x14ac:dyDescent="0.35">
      <c r="H57" s="1"/>
    </row>
    <row r="58" spans="8:8" x14ac:dyDescent="0.35">
      <c r="H5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Resumo (para a ata de seriação)</vt:lpstr>
      <vt:lpstr>Resumo (sem aplicação do reg.)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2021-02-27T18:27:26Z</dcterms:modified>
</cp:coreProperties>
</file>